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3" activeTab="3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<sst xmlns="http://schemas.openxmlformats.org/spreadsheetml/2006/main" count="1290" uniqueCount="581">
  <si>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</si>
  <si>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</si>
  <si>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</si>
  <si>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</si>
  <si>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</si>
  <si>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</si>
  <si>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</si>
  <si>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</si>
  <si>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</si>
  <si>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</si>
  <si>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</si>
  <si>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</si>
  <si>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</si>
  <si>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</si>
  <si>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</si>
  <si>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</si>
  <si>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</si>
  <si>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</si>
  <si>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</si>
  <si>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</si>
  <si>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</si>
  <si>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</si>
  <si>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</si>
  <si>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</si>
  <si>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</si>
  <si>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</si>
  <si>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</si>
  <si>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</si>
  <si>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</si>
  <si>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</si>
  <si>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</si>
  <si>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</si>
  <si>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</si>
  <si>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</si>
  <si>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</si>
  <si>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</si>
  <si>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</si>
  <si>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</si>
  <si>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</si>
  <si>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</si>
  <si>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</si>
  <si>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</si>
  <si>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</si>
  <si>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</si>
  <si>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</si>
  <si>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</si>
  <si>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</si>
  <si>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</si>
  <si>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</si>
  <si>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</si>
  <si>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</si>
  <si>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</si>
  <si>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</si>
  <si>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</si>
  <si>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</si>
  <si>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</si>
  <si>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</si>
  <si>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</si>
  <si>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</si>
  <si>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</si>
  <si>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</si>
  <si>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</si>
  <si>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</si>
  <si>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</si>
  <si>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</si>
  <si>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</si>
  <si>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</si>
  <si>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</si>
  <si>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</si>
  <si>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</si>
  <si>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</si>
  <si>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</si>
  <si>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</si>
  <si>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</si>
  <si>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</si>
  <si>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</si>
  <si>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</si>
  <si>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</si>
  <si>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</si>
  <si>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</si>
  <si>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</si>
  <si>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</si>
  <si>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</si>
  <si>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</si>
  <si>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</si>
  <si>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</si>
  <si>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</si>
  <si>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</si>
  <si>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</si>
  <si>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</si>
  <si>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</si>
  <si>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</si>
  <si>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</si>
  <si>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</si>
  <si>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</si>
  <si>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</si>
  <si>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</si>
  <si>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</si>
  <si>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</si>
  <si>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</si>
  <si>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</si>
  <si>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</si>
  <si>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</si>
  <si>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</si>
  <si>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</si>
  <si>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</si>
  <si>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</si>
  <si>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</si>
  <si>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</si>
  <si>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</si>
  <si>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</si>
  <si>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</si>
  <si>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</si>
  <si>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</si>
  <si>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</si>
  <si>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</si>
  <si>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</si>
  <si>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</si>
  <si>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</si>
  <si>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</si>
  <si>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</si>
  <si>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</si>
  <si>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</si>
  <si>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</si>
  <si>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</si>
  <si>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</si>
  <si>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</si>
  <si>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</si>
  <si>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</si>
  <si>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</si>
  <si>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</si>
  <si>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</si>
  <si>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</si>
  <si>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</si>
  <si>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</si>
  <si>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</si>
  <si>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</si>
  <si>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</si>
  <si>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</si>
  <si>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</si>
  <si>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</si>
  <si>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</si>
  <si>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</si>
  <si>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</si>
  <si>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</si>
  <si>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</si>
  <si>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</si>
  <si>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</si>
  <si>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</si>
  <si>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</si>
  <si>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</si>
  <si>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</si>
  <si>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</si>
  <si>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</si>
  <si>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</si>
  <si>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</si>
  <si>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</si>
  <si>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</si>
  <si>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</si>
  <si>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</si>
  <si>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</si>
  <si>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</si>
  <si>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</si>
  <si>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</si>
  <si>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</si>
  <si>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</si>
  <si>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</si>
  <si>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</si>
  <si>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</si>
  <si>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</si>
  <si>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</si>
  <si>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</si>
  <si>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</si>
  <si>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</si>
  <si>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</si>
  <si>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</si>
  <si>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</si>
  <si>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</si>
  <si>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</si>
  <si>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</si>
  <si>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</si>
  <si>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</si>
  <si>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</si>
  <si>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</si>
  <si>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</si>
  <si>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</si>
  <si>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</si>
  <si>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</si>
  <si>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</si>
  <si>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</si>
  <si>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</si>
  <si>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</si>
  <si>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</si>
  <si>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</si>
  <si>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</si>
  <si>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</si>
  <si>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</si>
  <si>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</si>
  <si>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</si>
  <si>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</si>
  <si>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</si>
  <si>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</si>
  <si>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</si>
  <si>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</si>
  <si>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</si>
  <si>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</si>
  <si>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</si>
  <si>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</si>
  <si>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</si>
  <si>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</si>
  <si>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</si>
  <si>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</si>
  <si>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</si>
  <si>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</si>
  <si>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</si>
  <si>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</si>
  <si>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</si>
  <si>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</si>
  <si>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</si>
  <si>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</si>
  <si>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</si>
  <si>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</si>
  <si>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</si>
  <si>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</si>
  <si>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</si>
  <si>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</si>
  <si>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</si>
  <si>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</si>
  <si>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</si>
  <si>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</si>
  <si>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</si>
  <si>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</si>
  <si>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</si>
  <si>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</si>
  <si>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</si>
  <si>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</si>
  <si>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</si>
  <si>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</si>
  <si>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</si>
  <si>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</si>
  <si>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</si>
  <si>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</si>
  <si>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</si>
  <si>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</si>
  <si>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</si>
  <si>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</si>
  <si>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</si>
  <si>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</si>
  <si>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</si>
  <si>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</si>
  <si>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</si>
  <si>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</si>
  <si>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</si>
  <si>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</si>
  <si>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</si>
  <si>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</si>
  <si>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</si>
  <si>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</si>
  <si>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</si>
  <si>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</si>
  <si>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</si>
  <si>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</si>
  <si>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</si>
  <si>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</si>
  <si>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</si>
  <si>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</si>
  <si>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</si>
  <si>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</si>
  <si>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</si>
  <si>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</si>
  <si>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</si>
  <si>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</si>
  <si>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</si>
  <si>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</si>
  <si>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</si>
  <si>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</si>
  <si>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</si>
  <si>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</si>
  <si>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</si>
  <si>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</si>
  <si>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</si>
  <si>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</si>
  <si>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</si>
  <si>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</si>
  <si>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</si>
  <si>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</si>
  <si>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</si>
  <si>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</si>
  <si>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</si>
  <si>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</si>
  <si>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</si>
  <si>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</si>
  <si>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</si>
  <si>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</si>
  <si>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</si>
  <si>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</si>
  <si>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</si>
  <si>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</si>
  <si>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</si>
  <si>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</si>
  <si>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</si>
  <si>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</si>
  <si>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</si>
  <si>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</si>
  <si>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</si>
  <si>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</si>
  <si>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</si>
  <si>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</si>
  <si>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</si>
  <si>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</si>
  <si>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</si>
  <si>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</si>
  <si>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</si>
  <si>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</si>
  <si>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</si>
  <si>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</si>
  <si>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</si>
  <si>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</si>
  <si>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</si>
  <si>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</si>
  <si>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</si>
  <si>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</si>
  <si>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</si>
  <si>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</si>
  <si>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</si>
  <si>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</si>
  <si>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</si>
  <si>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</si>
  <si>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</si>
  <si>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</si>
  <si>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</si>
  <si>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</si>
  <si>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</si>
  <si>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</si>
  <si>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</si>
  <si>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</si>
  <si>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</si>
  <si>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</si>
  <si>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</si>
  <si>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</si>
  <si>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</si>
  <si>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</si>
  <si>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</si>
  <si>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</si>
  <si>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</si>
  <si>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</si>
  <si>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</si>
  <si>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</si>
  <si>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</si>
  <si>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</si>
  <si>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</si>
  <si>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</si>
  <si>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</si>
  <si>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</si>
  <si>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</si>
  <si>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</si>
  <si>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</si>
  <si>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</si>
  <si>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</si>
  <si>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</si>
  <si>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</si>
  <si>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</si>
  <si>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</si>
  <si>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</si>
  <si>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</si>
  <si>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</si>
  <si>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</si>
  <si>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</si>
  <si>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</si>
  <si>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</si>
  <si>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</si>
  <si>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</si>
  <si>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</si>
  <si>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</si>
  <si>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</si>
  <si>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</si>
  <si>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</si>
  <si>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</si>
  <si>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</si>
  <si>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</si>
  <si>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</si>
  <si>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</si>
  <si>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</si>
  <si>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</si>
  <si>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</si>
  <si>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</si>
  <si>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</si>
  <si>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</si>
  <si>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</si>
  <si>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</si>
  <si>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</si>
  <si>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</si>
  <si>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</si>
  <si>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</si>
  <si>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</si>
  <si>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</si>
  <si>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</si>
  <si>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</si>
  <si>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</si>
  <si>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</si>
  <si>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</si>
  <si>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</si>
  <si>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</si>
  <si>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</si>
  <si>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</si>
  <si>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</si>
  <si>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</si>
  <si>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</si>
  <si>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</si>
  <si>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</si>
  <si>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</si>
  <si>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</si>
  <si>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</si>
  <si>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</si>
  <si>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</si>
  <si>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</si>
  <si>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</si>
  <si>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</si>
  <si>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</si>
  <si>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</si>
  <si>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 xml:space="preserve">Urząd Gminy w Belsku Dużym </t>
  </si>
  <si>
    <t>Cmentarze</t>
  </si>
  <si>
    <t xml:space="preserve">KULTURA FIZYCZNA </t>
  </si>
  <si>
    <t>90095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</si>
  <si>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</si>
  <si>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</si>
  <si>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</si>
  <si>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</si>
  <si>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</si>
  <si>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</si>
  <si>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</si>
  <si>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</si>
  <si>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</si>
  <si>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</si>
  <si>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</si>
  <si>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</si>
  <si>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</si>
  <si>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</si>
  <si>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</si>
  <si>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</si>
  <si>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</si>
  <si>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</si>
  <si>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</si>
  <si>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</si>
  <si>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</si>
  <si>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</si>
  <si>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</si>
  <si>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</si>
  <si>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</si>
  <si>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</si>
  <si>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</si>
  <si>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</si>
  <si>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</si>
  <si>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</si>
  <si>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</si>
  <si>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</si>
  <si>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</si>
  <si>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</si>
  <si>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</si>
  <si>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</si>
  <si>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</si>
  <si>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</si>
  <si>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</si>
  <si>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</si>
  <si>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</si>
  <si>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</si>
  <si>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</si>
  <si>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</si>
  <si>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</si>
  <si>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</si>
  <si>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</si>
  <si>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</si>
  <si>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</si>
  <si>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</si>
  <si>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</si>
  <si>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</si>
  <si>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</si>
  <si>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</si>
  <si>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</si>
  <si>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</si>
  <si>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</si>
  <si>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</si>
  <si>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</si>
  <si>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</si>
  <si>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</si>
  <si>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</si>
  <si>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</si>
  <si>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</si>
  <si>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</si>
  <si>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</si>
  <si>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</si>
  <si>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</si>
  <si>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</si>
  <si>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</si>
  <si>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</si>
  <si>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</si>
  <si>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</si>
  <si>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</si>
  <si>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</si>
  <si>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</si>
  <si>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</si>
  <si>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</si>
  <si>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</si>
  <si>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</si>
  <si>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</si>
  <si>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</si>
  <si>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</si>
  <si>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</si>
  <si>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</si>
  <si>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</si>
  <si>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</si>
  <si>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</si>
  <si>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</si>
  <si>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</si>
  <si>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</si>
  <si>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</si>
  <si>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</si>
  <si>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</si>
  <si>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</si>
  <si>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</si>
  <si>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</si>
  <si>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</si>
  <si>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</si>
  <si>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</si>
  <si>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</si>
  <si>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</si>
  <si>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</si>
  <si>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</si>
  <si>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</si>
  <si>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</si>
  <si>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</si>
  <si>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</si>
  <si>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</si>
  <si>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</si>
  <si>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</si>
  <si>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</si>
  <si>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</si>
  <si>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</si>
  <si>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</si>
  <si>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</si>
  <si>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</si>
  <si>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</si>
  <si>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</si>
  <si>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</si>
  <si>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</si>
  <si>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</si>
  <si>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</si>
  <si>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</si>
  <si>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</si>
  <si>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</si>
  <si>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</si>
  <si>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</si>
  <si>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</si>
  <si>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</si>
  <si>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</si>
  <si>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</si>
  <si>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</si>
  <si>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</si>
  <si>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</si>
  <si>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</si>
  <si>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</si>
  <si>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</si>
  <si>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</si>
  <si>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</si>
  <si>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</si>
  <si>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</si>
  <si>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</si>
  <si>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</si>
  <si>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</si>
  <si>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</si>
  <si>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</si>
  <si>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</si>
  <si>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</si>
  <si>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</si>
  <si>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</si>
  <si>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</si>
  <si>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</si>
  <si>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</si>
  <si>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2022</t>
  </si>
  <si>
    <t>01044</t>
  </si>
  <si>
    <t>Infrastruktura sanitacyjna wsi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</si>
</sst>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7" fillId="0" borderId="48" xfId="52" applyFont="1" applyBorder="1" applyAlignment="1">
      <alignment horizontal="center"/>
      <protection/>
    </xf>
    <xf numFmtId="0" fontId="7" fillId="0" borderId="50" xfId="52" applyFont="1" applyBorder="1" applyAlignment="1">
      <alignment horizontal="center"/>
      <protection/>
    </xf>
    <xf numFmtId="0" fontId="7" fillId="0" borderId="51" xfId="52" applyFont="1" applyBorder="1" applyAlignment="1">
      <alignment horizontal="center"/>
      <protection/>
    </xf>
    <xf numFmtId="0" fontId="7" fillId="0" borderId="52" xfId="52" applyFont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2" t="s">
        <v>32</v>
      </c>
      <c r="H1" s="412"/>
      <c r="I1" s="412"/>
    </row>
    <row r="2" spans="1:9" ht="18">
      <c r="A2"/>
      <c r="B2" s="12"/>
      <c r="C2"/>
      <c r="D2"/>
      <c r="H2" s="121"/>
      <c r="I2" s="320" t="s">
        <v>559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10" t="s">
        <v>0</v>
      </c>
      <c r="B5" s="410" t="s">
        <v>27</v>
      </c>
      <c r="C5" s="415" t="s">
        <v>572</v>
      </c>
      <c r="D5" s="415"/>
      <c r="E5" s="415"/>
      <c r="F5" s="415"/>
      <c r="G5" s="415"/>
      <c r="H5" s="415"/>
      <c r="I5" s="416"/>
    </row>
    <row r="6" spans="1:9" s="13" customFormat="1" ht="12.75" customHeight="1" hidden="1">
      <c r="A6" s="411"/>
      <c r="B6" s="411"/>
      <c r="C6" s="417" t="s">
        <v>1</v>
      </c>
      <c r="D6" s="420" t="s">
        <v>371</v>
      </c>
      <c r="E6" s="420"/>
      <c r="F6" s="420"/>
      <c r="G6" s="420"/>
      <c r="H6" s="420"/>
      <c r="I6" s="421"/>
    </row>
    <row r="7" spans="1:9" s="13" customFormat="1" ht="15" customHeight="1">
      <c r="A7" s="14"/>
      <c r="B7" s="14"/>
      <c r="C7" s="418"/>
      <c r="D7" s="422" t="s">
        <v>3</v>
      </c>
      <c r="E7" s="408" t="s">
        <v>11</v>
      </c>
      <c r="F7" s="409"/>
      <c r="G7" s="424" t="s">
        <v>9</v>
      </c>
      <c r="H7" s="408" t="s">
        <v>11</v>
      </c>
      <c r="I7" s="409"/>
    </row>
    <row r="8" spans="1:9" s="13" customFormat="1" ht="98.25" customHeight="1">
      <c r="A8" s="14"/>
      <c r="B8" s="15"/>
      <c r="C8" s="419"/>
      <c r="D8" s="423"/>
      <c r="E8" s="186" t="s">
        <v>4</v>
      </c>
      <c r="F8" s="199" t="s">
        <v>5</v>
      </c>
      <c r="G8" s="425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59" t="s">
        <v>228</v>
      </c>
      <c r="B10" s="365" t="s">
        <v>230</v>
      </c>
      <c r="C10" s="369">
        <v>242000</v>
      </c>
      <c r="D10" s="370">
        <f>C10-G10</f>
        <v>2000</v>
      </c>
      <c r="E10" s="369">
        <f>E12+E13+E14+E17</f>
        <v>0</v>
      </c>
      <c r="F10" s="369">
        <f>F12+F13+F14+F17</f>
        <v>0</v>
      </c>
      <c r="G10" s="369">
        <v>240000</v>
      </c>
      <c r="H10" s="369">
        <f>H12+H13+H14+H17</f>
        <v>0</v>
      </c>
      <c r="I10" s="369">
        <f>I12+I13+I14+I17</f>
        <v>0</v>
      </c>
    </row>
    <row r="11" spans="1:9" s="403" customFormat="1" ht="25.5" customHeight="1">
      <c r="A11" s="402"/>
      <c r="B11" s="113" t="s">
        <v>553</v>
      </c>
      <c r="C11" s="375">
        <v>240000</v>
      </c>
      <c r="D11" s="375">
        <v>0</v>
      </c>
      <c r="E11" s="375">
        <v>0</v>
      </c>
      <c r="F11" s="375">
        <v>0</v>
      </c>
      <c r="G11" s="375">
        <v>240000</v>
      </c>
      <c r="H11" s="375">
        <v>0</v>
      </c>
      <c r="I11" s="375">
        <v>0</v>
      </c>
    </row>
    <row r="12" spans="1:9" s="11" customFormat="1" ht="52.5" customHeight="1">
      <c r="A12" s="356"/>
      <c r="B12" s="314" t="s">
        <v>466</v>
      </c>
      <c r="C12" s="371">
        <f>D12+G12</f>
        <v>2000</v>
      </c>
      <c r="D12" s="371">
        <v>2000</v>
      </c>
      <c r="E12" s="371">
        <v>0</v>
      </c>
      <c r="F12" s="371">
        <v>0</v>
      </c>
      <c r="G12" s="371">
        <v>0</v>
      </c>
      <c r="H12" s="371">
        <v>0</v>
      </c>
      <c r="I12" s="371">
        <v>0</v>
      </c>
    </row>
    <row r="13" spans="1:9" ht="45" customHeight="1" hidden="1">
      <c r="A13" s="356"/>
      <c r="B13" s="314" t="s">
        <v>229</v>
      </c>
      <c r="C13" s="371">
        <f>D13+G13</f>
        <v>0</v>
      </c>
      <c r="D13" s="371">
        <v>0</v>
      </c>
      <c r="E13" s="371">
        <v>0</v>
      </c>
      <c r="F13" s="371">
        <v>0</v>
      </c>
      <c r="G13" s="372">
        <v>0</v>
      </c>
      <c r="H13" s="371">
        <v>0</v>
      </c>
      <c r="I13" s="371">
        <v>0</v>
      </c>
    </row>
    <row r="14" spans="1:9" ht="51" customHeight="1" hidden="1">
      <c r="A14" s="356"/>
      <c r="B14" s="314" t="s">
        <v>522</v>
      </c>
      <c r="C14" s="371">
        <f>D14+G14</f>
        <v>0</v>
      </c>
      <c r="D14" s="371">
        <v>0</v>
      </c>
      <c r="E14" s="371">
        <v>0</v>
      </c>
      <c r="F14" s="371">
        <v>0</v>
      </c>
      <c r="G14" s="372">
        <v>0</v>
      </c>
      <c r="H14" s="371">
        <v>0</v>
      </c>
      <c r="I14" s="373">
        <v>0</v>
      </c>
    </row>
    <row r="15" spans="1:9" s="11" customFormat="1" ht="57.75" customHeight="1" hidden="1">
      <c r="A15" s="356"/>
      <c r="B15" s="314" t="s">
        <v>459</v>
      </c>
      <c r="C15" s="371">
        <f>D15+G15</f>
        <v>0</v>
      </c>
      <c r="D15" s="371">
        <v>0</v>
      </c>
      <c r="E15" s="371">
        <v>0</v>
      </c>
      <c r="F15" s="371">
        <v>0</v>
      </c>
      <c r="G15" s="371">
        <f>H15+I15</f>
        <v>0</v>
      </c>
      <c r="H15" s="371">
        <v>0</v>
      </c>
      <c r="I15" s="371">
        <v>0</v>
      </c>
    </row>
    <row r="16" spans="1:9" s="11" customFormat="1" ht="54" customHeight="1" hidden="1">
      <c r="A16" s="356"/>
      <c r="B16" s="314" t="s">
        <v>459</v>
      </c>
      <c r="C16" s="371">
        <f>D16+G16</f>
        <v>0</v>
      </c>
      <c r="D16" s="371">
        <v>0</v>
      </c>
      <c r="E16" s="371">
        <v>0</v>
      </c>
      <c r="F16" s="371">
        <v>0</v>
      </c>
      <c r="G16" s="371">
        <v>0</v>
      </c>
      <c r="H16" s="371">
        <v>0</v>
      </c>
      <c r="I16" s="371">
        <v>0</v>
      </c>
    </row>
    <row r="17" spans="1:9" s="11" customFormat="1" ht="38.25" hidden="1">
      <c r="A17" s="356"/>
      <c r="B17" s="314" t="s">
        <v>229</v>
      </c>
      <c r="C17" s="371">
        <v>0</v>
      </c>
      <c r="D17" s="371">
        <v>0</v>
      </c>
      <c r="E17" s="371">
        <v>0</v>
      </c>
      <c r="F17" s="371">
        <v>0</v>
      </c>
      <c r="G17" s="371">
        <v>0</v>
      </c>
      <c r="H17" s="371">
        <v>0</v>
      </c>
      <c r="I17" s="371">
        <v>0</v>
      </c>
    </row>
    <row r="18" spans="1:9" ht="16.5" customHeight="1">
      <c r="A18" s="364" t="s">
        <v>231</v>
      </c>
      <c r="B18" s="126" t="s">
        <v>232</v>
      </c>
      <c r="C18" s="369">
        <f>C19+C20+C21+C24</f>
        <v>250676</v>
      </c>
      <c r="D18" s="370">
        <f>C18-G18</f>
        <v>250676</v>
      </c>
      <c r="E18" s="369">
        <f>E19+E20+E21</f>
        <v>0</v>
      </c>
      <c r="F18" s="369">
        <f>F19+F20+F21</f>
        <v>0</v>
      </c>
      <c r="G18" s="369">
        <f>G24</f>
        <v>0</v>
      </c>
      <c r="H18" s="369">
        <f>H24</f>
        <v>0</v>
      </c>
      <c r="I18" s="369">
        <f>I19+I20+I21</f>
        <v>0</v>
      </c>
    </row>
    <row r="19" spans="1:9" s="1" customFormat="1" ht="16.5" customHeight="1">
      <c r="A19" s="356"/>
      <c r="B19" s="314" t="s">
        <v>486</v>
      </c>
      <c r="C19" s="371">
        <f>D19+G19</f>
        <v>32113</v>
      </c>
      <c r="D19" s="371">
        <v>32113</v>
      </c>
      <c r="E19" s="371">
        <v>0</v>
      </c>
      <c r="F19" s="371">
        <v>0</v>
      </c>
      <c r="G19" s="371">
        <v>0</v>
      </c>
      <c r="H19" s="371">
        <v>0</v>
      </c>
      <c r="I19" s="371">
        <v>0</v>
      </c>
    </row>
    <row r="20" spans="1:9" ht="54" customHeight="1">
      <c r="A20" s="356"/>
      <c r="B20" s="314" t="s">
        <v>466</v>
      </c>
      <c r="C20" s="371">
        <v>218563</v>
      </c>
      <c r="D20" s="371">
        <v>218563</v>
      </c>
      <c r="E20" s="371">
        <v>0</v>
      </c>
      <c r="F20" s="371">
        <v>0</v>
      </c>
      <c r="G20" s="371">
        <v>0</v>
      </c>
      <c r="H20" s="371">
        <v>0</v>
      </c>
      <c r="I20" s="371">
        <v>0</v>
      </c>
    </row>
    <row r="21" spans="1:9" ht="18" customHeight="1" hidden="1">
      <c r="A21" s="356"/>
      <c r="B21" s="314" t="s">
        <v>233</v>
      </c>
      <c r="C21" s="371">
        <f>D21+G21</f>
        <v>0</v>
      </c>
      <c r="D21" s="371">
        <v>0</v>
      </c>
      <c r="E21" s="371">
        <v>0</v>
      </c>
      <c r="F21" s="371">
        <v>0</v>
      </c>
      <c r="G21" s="371">
        <v>0</v>
      </c>
      <c r="H21" s="371"/>
      <c r="I21" s="371">
        <v>0</v>
      </c>
    </row>
    <row r="22" spans="1:9" ht="18" customHeight="1" hidden="1">
      <c r="A22" s="360" t="s">
        <v>303</v>
      </c>
      <c r="B22" s="196" t="s">
        <v>304</v>
      </c>
      <c r="C22" s="369">
        <f>C23</f>
        <v>0</v>
      </c>
      <c r="D22" s="370">
        <f>D23</f>
        <v>0</v>
      </c>
      <c r="E22" s="369">
        <v>0</v>
      </c>
      <c r="F22" s="369">
        <f>F23+F25+F26</f>
        <v>0</v>
      </c>
      <c r="G22" s="369">
        <f>G23+G25+G26</f>
        <v>0</v>
      </c>
      <c r="H22" s="369">
        <f>H23+H25+H26</f>
        <v>0</v>
      </c>
      <c r="I22" s="369">
        <f>I23+I25+I26</f>
        <v>0</v>
      </c>
    </row>
    <row r="23" spans="1:9" ht="39.75" customHeight="1" hidden="1">
      <c r="A23" s="356"/>
      <c r="B23" s="314" t="s">
        <v>467</v>
      </c>
      <c r="C23" s="371">
        <f>D23+G23</f>
        <v>0</v>
      </c>
      <c r="D23" s="371">
        <v>0</v>
      </c>
      <c r="E23" s="371">
        <v>0</v>
      </c>
      <c r="F23" s="371">
        <v>0</v>
      </c>
      <c r="G23" s="371">
        <v>0</v>
      </c>
      <c r="H23" s="371">
        <v>0</v>
      </c>
      <c r="I23" s="371">
        <v>0</v>
      </c>
    </row>
    <row r="24" spans="1:9" ht="39.75" customHeight="1" hidden="1">
      <c r="A24" s="356"/>
      <c r="B24" s="314" t="s">
        <v>499</v>
      </c>
      <c r="C24" s="371"/>
      <c r="D24" s="371">
        <v>0</v>
      </c>
      <c r="E24" s="371">
        <v>0</v>
      </c>
      <c r="F24" s="371">
        <v>0</v>
      </c>
      <c r="G24" s="371"/>
      <c r="H24" s="371"/>
      <c r="I24" s="371">
        <v>0</v>
      </c>
    </row>
    <row r="25" spans="1:9" ht="17.25" customHeight="1">
      <c r="A25" s="364" t="s">
        <v>234</v>
      </c>
      <c r="B25" s="324" t="s">
        <v>235</v>
      </c>
      <c r="C25" s="369">
        <f>C26+C27+C28</f>
        <v>91648</v>
      </c>
      <c r="D25" s="370">
        <f>C25-G25</f>
        <v>91648</v>
      </c>
      <c r="E25" s="369">
        <f>E26+E27+E28</f>
        <v>91648</v>
      </c>
      <c r="F25" s="369">
        <f>F26+F27+F28</f>
        <v>0</v>
      </c>
      <c r="G25" s="369">
        <f>G26+G27+G28</f>
        <v>0</v>
      </c>
      <c r="H25" s="369">
        <f>H26+H27+H28</f>
        <v>0</v>
      </c>
      <c r="I25" s="369">
        <f>I26+I27+I28</f>
        <v>0</v>
      </c>
    </row>
    <row r="26" spans="1:9" ht="14.25" customHeight="1" hidden="1">
      <c r="A26" s="356"/>
      <c r="B26" s="313" t="s">
        <v>237</v>
      </c>
      <c r="C26" s="371">
        <f>D26+G26</f>
        <v>0</v>
      </c>
      <c r="D26" s="371">
        <v>0</v>
      </c>
      <c r="E26" s="371">
        <v>0</v>
      </c>
      <c r="F26" s="371">
        <v>0</v>
      </c>
      <c r="G26" s="371">
        <v>0</v>
      </c>
      <c r="H26" s="371">
        <v>0</v>
      </c>
      <c r="I26" s="371">
        <v>0</v>
      </c>
    </row>
    <row r="27" spans="1:9" s="1" customFormat="1" ht="51.75" customHeight="1">
      <c r="A27" s="356"/>
      <c r="B27" s="311" t="s">
        <v>547</v>
      </c>
      <c r="C27" s="371">
        <v>91648</v>
      </c>
      <c r="D27" s="371">
        <v>91648</v>
      </c>
      <c r="E27" s="371">
        <v>91648</v>
      </c>
      <c r="F27" s="371">
        <v>0</v>
      </c>
      <c r="G27" s="371">
        <v>0</v>
      </c>
      <c r="H27" s="371">
        <v>0</v>
      </c>
      <c r="I27" s="371">
        <v>0</v>
      </c>
    </row>
    <row r="28" spans="1:9" ht="14.25" customHeight="1" hidden="1">
      <c r="A28" s="356"/>
      <c r="B28" s="313" t="s">
        <v>237</v>
      </c>
      <c r="C28" s="371">
        <v>0</v>
      </c>
      <c r="D28" s="371">
        <v>0</v>
      </c>
      <c r="E28" s="371">
        <v>0</v>
      </c>
      <c r="F28" s="371">
        <v>0</v>
      </c>
      <c r="G28" s="371">
        <v>0</v>
      </c>
      <c r="H28" s="371">
        <v>0</v>
      </c>
      <c r="I28" s="371">
        <v>0</v>
      </c>
    </row>
    <row r="29" spans="1:9" ht="29.25" customHeight="1">
      <c r="A29" s="366" t="s">
        <v>238</v>
      </c>
      <c r="B29" s="367" t="s">
        <v>372</v>
      </c>
      <c r="C29" s="369">
        <f>C30</f>
        <v>1346</v>
      </c>
      <c r="D29" s="374">
        <f>C29-G29</f>
        <v>1346</v>
      </c>
      <c r="E29" s="369">
        <f>E30</f>
        <v>1346</v>
      </c>
      <c r="F29" s="369">
        <f>F30</f>
        <v>0</v>
      </c>
      <c r="G29" s="369">
        <f>G30</f>
        <v>0</v>
      </c>
      <c r="H29" s="369">
        <f>H30</f>
        <v>0</v>
      </c>
      <c r="I29" s="369">
        <f>I30</f>
        <v>0</v>
      </c>
    </row>
    <row r="30" spans="1:9" s="124" customFormat="1" ht="51.75" customHeight="1">
      <c r="A30" s="356"/>
      <c r="B30" s="311" t="s">
        <v>547</v>
      </c>
      <c r="C30" s="371">
        <v>1346</v>
      </c>
      <c r="D30" s="371">
        <v>1346</v>
      </c>
      <c r="E30" s="371">
        <v>1346</v>
      </c>
      <c r="F30" s="371">
        <v>0</v>
      </c>
      <c r="G30" s="371">
        <v>0</v>
      </c>
      <c r="H30" s="371">
        <v>0</v>
      </c>
      <c r="I30" s="371">
        <v>0</v>
      </c>
    </row>
    <row r="31" spans="1:9" ht="15.75" customHeight="1" hidden="1">
      <c r="A31" s="360" t="s">
        <v>454</v>
      </c>
      <c r="B31" s="315" t="s">
        <v>453</v>
      </c>
      <c r="C31" s="369">
        <f>C32</f>
        <v>0</v>
      </c>
      <c r="D31" s="369">
        <f>D32</f>
        <v>0</v>
      </c>
      <c r="E31" s="370">
        <f>E32+E39+E40</f>
        <v>0</v>
      </c>
      <c r="F31" s="370">
        <f>F32+F39+F40</f>
        <v>0</v>
      </c>
      <c r="G31" s="370">
        <f>G32+G39+G40</f>
        <v>0</v>
      </c>
      <c r="H31" s="370">
        <f>H32+H39+H40</f>
        <v>0</v>
      </c>
      <c r="I31" s="370">
        <f>I32+I39+I40</f>
        <v>0</v>
      </c>
    </row>
    <row r="32" spans="1:9" s="1" customFormat="1" ht="45" customHeight="1" hidden="1">
      <c r="A32" s="356"/>
      <c r="B32" s="314" t="s">
        <v>236</v>
      </c>
      <c r="C32" s="371">
        <f>D32+G32</f>
        <v>0</v>
      </c>
      <c r="D32" s="371">
        <v>0</v>
      </c>
      <c r="E32" s="371">
        <v>0</v>
      </c>
      <c r="F32" s="371">
        <v>0</v>
      </c>
      <c r="G32" s="371">
        <v>0</v>
      </c>
      <c r="H32" s="371">
        <v>0</v>
      </c>
      <c r="I32" s="371">
        <v>0</v>
      </c>
    </row>
    <row r="33" spans="1:9" s="1" customFormat="1" ht="27" customHeight="1" hidden="1">
      <c r="A33" s="361" t="s">
        <v>240</v>
      </c>
      <c r="B33" s="316" t="s">
        <v>315</v>
      </c>
      <c r="C33" s="369">
        <f>C34</f>
        <v>0</v>
      </c>
      <c r="D33" s="374">
        <f>C33-G33</f>
        <v>0</v>
      </c>
      <c r="E33" s="369">
        <f>E34</f>
        <v>0</v>
      </c>
      <c r="F33" s="369">
        <f>F34</f>
        <v>0</v>
      </c>
      <c r="G33" s="369">
        <f>G34</f>
        <v>0</v>
      </c>
      <c r="H33" s="369">
        <f>H34</f>
        <v>0</v>
      </c>
      <c r="I33" s="369">
        <f>I34</f>
        <v>0</v>
      </c>
    </row>
    <row r="34" spans="1:9" s="1" customFormat="1" ht="45" customHeight="1" hidden="1">
      <c r="A34" s="356"/>
      <c r="B34" s="314" t="s">
        <v>236</v>
      </c>
      <c r="C34" s="375">
        <v>0</v>
      </c>
      <c r="D34" s="371">
        <v>0</v>
      </c>
      <c r="E34" s="371">
        <v>0</v>
      </c>
      <c r="F34" s="371">
        <v>0</v>
      </c>
      <c r="G34" s="371">
        <v>0</v>
      </c>
      <c r="H34" s="371">
        <v>0</v>
      </c>
      <c r="I34" s="371">
        <v>0</v>
      </c>
    </row>
    <row r="35" spans="1:9" s="1" customFormat="1" ht="39" customHeight="1" hidden="1">
      <c r="A35" s="364" t="s">
        <v>240</v>
      </c>
      <c r="B35" s="112" t="s">
        <v>315</v>
      </c>
      <c r="C35" s="369">
        <v>0</v>
      </c>
      <c r="D35" s="369">
        <v>0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</row>
    <row r="36" spans="1:9" s="1" customFormat="1" ht="52.5" customHeight="1" hidden="1">
      <c r="A36" s="356"/>
      <c r="B36" s="311" t="s">
        <v>552</v>
      </c>
      <c r="C36" s="375">
        <v>0</v>
      </c>
      <c r="D36" s="371">
        <v>0</v>
      </c>
      <c r="E36" s="371">
        <v>0</v>
      </c>
      <c r="F36" s="371">
        <v>0</v>
      </c>
      <c r="G36" s="371">
        <v>0</v>
      </c>
      <c r="H36" s="371">
        <v>0</v>
      </c>
      <c r="I36" s="371">
        <v>0</v>
      </c>
    </row>
    <row r="37" spans="1:9" s="1" customFormat="1" ht="41.25" customHeight="1" hidden="1">
      <c r="A37" s="356"/>
      <c r="B37" s="311" t="s">
        <v>553</v>
      </c>
      <c r="C37" s="375">
        <v>0</v>
      </c>
      <c r="D37" s="371">
        <v>0</v>
      </c>
      <c r="E37" s="371">
        <v>0</v>
      </c>
      <c r="F37" s="371">
        <v>0</v>
      </c>
      <c r="G37" s="371">
        <v>0</v>
      </c>
      <c r="H37" s="371">
        <v>0</v>
      </c>
      <c r="I37" s="371">
        <v>0</v>
      </c>
    </row>
    <row r="38" spans="1:9" s="1" customFormat="1" ht="45" customHeight="1" hidden="1">
      <c r="A38" s="356"/>
      <c r="B38" s="311" t="s">
        <v>554</v>
      </c>
      <c r="C38" s="375">
        <v>0</v>
      </c>
      <c r="D38" s="371">
        <v>0</v>
      </c>
      <c r="E38" s="371">
        <v>0</v>
      </c>
      <c r="F38" s="371">
        <v>0</v>
      </c>
      <c r="G38" s="371">
        <v>0</v>
      </c>
      <c r="H38" s="371">
        <v>0</v>
      </c>
      <c r="I38" s="371">
        <v>0</v>
      </c>
    </row>
    <row r="39" spans="1:9" ht="42.75" customHeight="1">
      <c r="A39" s="364" t="s">
        <v>241</v>
      </c>
      <c r="B39" s="326" t="s">
        <v>254</v>
      </c>
      <c r="C39" s="369">
        <f>C40+C41+C42+C43+C44+C45+C46+C47+C48+C49+C50+C51+C52+C53+C54</f>
        <v>16038168</v>
      </c>
      <c r="D39" s="369">
        <f aca="true" t="shared" si="0" ref="D39:I39">D40+D41+D42+D43+D44+D45+D46+D47+D48+D49+D50+D51+D52+D53+D54</f>
        <v>16038168</v>
      </c>
      <c r="E39" s="369">
        <f t="shared" si="0"/>
        <v>0</v>
      </c>
      <c r="F39" s="369">
        <f t="shared" si="0"/>
        <v>0</v>
      </c>
      <c r="G39" s="369">
        <f t="shared" si="0"/>
        <v>0</v>
      </c>
      <c r="H39" s="369">
        <f t="shared" si="0"/>
        <v>0</v>
      </c>
      <c r="I39" s="369">
        <f t="shared" si="0"/>
        <v>0</v>
      </c>
    </row>
    <row r="40" spans="1:9" s="1" customFormat="1" ht="15" customHeight="1">
      <c r="A40" s="362"/>
      <c r="B40" s="311" t="s">
        <v>468</v>
      </c>
      <c r="C40" s="371">
        <v>4674950</v>
      </c>
      <c r="D40" s="375">
        <v>4674950</v>
      </c>
      <c r="E40" s="371">
        <v>0</v>
      </c>
      <c r="F40" s="371">
        <v>0</v>
      </c>
      <c r="G40" s="371">
        <v>0</v>
      </c>
      <c r="H40" s="371">
        <v>0</v>
      </c>
      <c r="I40" s="371">
        <v>0</v>
      </c>
    </row>
    <row r="41" spans="1:9" s="6" customFormat="1" ht="17.25" customHeight="1">
      <c r="A41" s="362"/>
      <c r="B41" s="311" t="s">
        <v>469</v>
      </c>
      <c r="C41" s="371">
        <f>D41+G41</f>
        <v>400000</v>
      </c>
      <c r="D41" s="371">
        <v>400000</v>
      </c>
      <c r="E41" s="371">
        <v>0</v>
      </c>
      <c r="F41" s="371">
        <v>0</v>
      </c>
      <c r="G41" s="371">
        <v>0</v>
      </c>
      <c r="H41" s="371">
        <v>0</v>
      </c>
      <c r="I41" s="371">
        <v>0</v>
      </c>
    </row>
    <row r="42" spans="1:9" s="6" customFormat="1" ht="17.25" customHeight="1">
      <c r="A42" s="356"/>
      <c r="B42" s="313" t="s">
        <v>470</v>
      </c>
      <c r="C42" s="371">
        <v>8613254</v>
      </c>
      <c r="D42" s="371">
        <v>8613254</v>
      </c>
      <c r="E42" s="371">
        <v>0</v>
      </c>
      <c r="F42" s="371">
        <v>0</v>
      </c>
      <c r="G42" s="371">
        <v>0</v>
      </c>
      <c r="H42" s="371">
        <v>0</v>
      </c>
      <c r="I42" s="371">
        <v>0</v>
      </c>
    </row>
    <row r="43" spans="1:9" ht="15.75" customHeight="1">
      <c r="A43" s="356"/>
      <c r="B43" s="313" t="s">
        <v>471</v>
      </c>
      <c r="C43" s="371">
        <v>1362503</v>
      </c>
      <c r="D43" s="371">
        <v>1362503</v>
      </c>
      <c r="E43" s="371">
        <v>0</v>
      </c>
      <c r="F43" s="371">
        <v>0</v>
      </c>
      <c r="G43" s="371">
        <v>0</v>
      </c>
      <c r="H43" s="371">
        <v>0</v>
      </c>
      <c r="I43" s="371">
        <v>0</v>
      </c>
    </row>
    <row r="44" spans="1:9" ht="15.75" customHeight="1">
      <c r="A44" s="356"/>
      <c r="B44" s="313" t="s">
        <v>473</v>
      </c>
      <c r="C44" s="371">
        <v>32392</v>
      </c>
      <c r="D44" s="371">
        <v>32392</v>
      </c>
      <c r="E44" s="371">
        <v>0</v>
      </c>
      <c r="F44" s="371">
        <v>0</v>
      </c>
      <c r="G44" s="371">
        <v>0</v>
      </c>
      <c r="H44" s="371">
        <v>0</v>
      </c>
      <c r="I44" s="371">
        <v>0</v>
      </c>
    </row>
    <row r="45" spans="1:9" ht="17.25" customHeight="1">
      <c r="A45" s="356"/>
      <c r="B45" s="313" t="s">
        <v>472</v>
      </c>
      <c r="C45" s="371">
        <v>596479</v>
      </c>
      <c r="D45" s="371">
        <v>596479</v>
      </c>
      <c r="E45" s="371">
        <v>0</v>
      </c>
      <c r="F45" s="371">
        <v>0</v>
      </c>
      <c r="G45" s="371">
        <v>0</v>
      </c>
      <c r="H45" s="371">
        <v>0</v>
      </c>
      <c r="I45" s="371">
        <v>0</v>
      </c>
    </row>
    <row r="46" spans="1:9" ht="26.25" customHeight="1">
      <c r="A46" s="356"/>
      <c r="B46" s="314" t="s">
        <v>474</v>
      </c>
      <c r="C46" s="371">
        <v>11000</v>
      </c>
      <c r="D46" s="371">
        <v>11000</v>
      </c>
      <c r="E46" s="371">
        <v>0</v>
      </c>
      <c r="F46" s="371">
        <v>0</v>
      </c>
      <c r="G46" s="371">
        <v>0</v>
      </c>
      <c r="H46" s="371">
        <v>0</v>
      </c>
      <c r="I46" s="371">
        <v>0</v>
      </c>
    </row>
    <row r="47" spans="1:9" ht="16.5" customHeight="1">
      <c r="A47" s="356"/>
      <c r="B47" s="313" t="s">
        <v>475</v>
      </c>
      <c r="C47" s="371">
        <v>9690</v>
      </c>
      <c r="D47" s="371">
        <v>9690</v>
      </c>
      <c r="E47" s="371">
        <v>0</v>
      </c>
      <c r="F47" s="371">
        <v>0</v>
      </c>
      <c r="G47" s="371">
        <v>0</v>
      </c>
      <c r="H47" s="371">
        <v>0</v>
      </c>
      <c r="I47" s="371">
        <v>0</v>
      </c>
    </row>
    <row r="48" spans="1:9" ht="15.75" customHeight="1">
      <c r="A48" s="356"/>
      <c r="B48" s="313" t="s">
        <v>242</v>
      </c>
      <c r="C48" s="371">
        <v>29000</v>
      </c>
      <c r="D48" s="371">
        <v>29000</v>
      </c>
      <c r="E48" s="371">
        <v>0</v>
      </c>
      <c r="F48" s="371">
        <v>0</v>
      </c>
      <c r="G48" s="371">
        <v>0</v>
      </c>
      <c r="H48" s="371">
        <v>0</v>
      </c>
      <c r="I48" s="371">
        <v>0</v>
      </c>
    </row>
    <row r="49" spans="1:9" ht="16.5" customHeight="1">
      <c r="A49" s="356"/>
      <c r="B49" s="313" t="s">
        <v>243</v>
      </c>
      <c r="C49" s="371">
        <v>1000</v>
      </c>
      <c r="D49" s="371">
        <v>1000</v>
      </c>
      <c r="E49" s="371">
        <v>0</v>
      </c>
      <c r="F49" s="371">
        <v>0</v>
      </c>
      <c r="G49" s="371">
        <v>0</v>
      </c>
      <c r="H49" s="371">
        <v>0</v>
      </c>
      <c r="I49" s="371">
        <v>0</v>
      </c>
    </row>
    <row r="50" spans="1:9" ht="16.5" customHeight="1" hidden="1">
      <c r="A50" s="356"/>
      <c r="B50" s="313" t="s">
        <v>246</v>
      </c>
      <c r="C50" s="371">
        <f>D50+G50</f>
        <v>0</v>
      </c>
      <c r="D50" s="371">
        <v>0</v>
      </c>
      <c r="E50" s="371">
        <v>0</v>
      </c>
      <c r="F50" s="371">
        <v>0</v>
      </c>
      <c r="G50" s="371">
        <v>0</v>
      </c>
      <c r="H50" s="371">
        <v>0</v>
      </c>
      <c r="I50" s="371">
        <v>0</v>
      </c>
    </row>
    <row r="51" spans="1:9" ht="17.25" customHeight="1">
      <c r="A51" s="356"/>
      <c r="B51" s="314" t="s">
        <v>476</v>
      </c>
      <c r="C51" s="371">
        <v>100000</v>
      </c>
      <c r="D51" s="371">
        <v>100000</v>
      </c>
      <c r="E51" s="371">
        <v>0</v>
      </c>
      <c r="F51" s="371">
        <v>0</v>
      </c>
      <c r="G51" s="371">
        <v>0</v>
      </c>
      <c r="H51" s="371">
        <v>0</v>
      </c>
      <c r="I51" s="371">
        <v>0</v>
      </c>
    </row>
    <row r="52" spans="1:9" ht="27.75" customHeight="1">
      <c r="A52" s="356"/>
      <c r="B52" s="314" t="s">
        <v>245</v>
      </c>
      <c r="C52" s="371">
        <v>30000</v>
      </c>
      <c r="D52" s="371">
        <v>30000</v>
      </c>
      <c r="E52" s="371">
        <v>0</v>
      </c>
      <c r="F52" s="371">
        <v>0</v>
      </c>
      <c r="G52" s="371">
        <v>0</v>
      </c>
      <c r="H52" s="371">
        <v>0</v>
      </c>
      <c r="I52" s="371">
        <v>0</v>
      </c>
    </row>
    <row r="53" spans="1:9" ht="15.75" customHeight="1">
      <c r="A53" s="356"/>
      <c r="B53" s="314" t="s">
        <v>487</v>
      </c>
      <c r="C53" s="371">
        <v>161900</v>
      </c>
      <c r="D53" s="371">
        <v>161900</v>
      </c>
      <c r="E53" s="371">
        <v>0</v>
      </c>
      <c r="F53" s="371">
        <v>0</v>
      </c>
      <c r="G53" s="371">
        <v>0</v>
      </c>
      <c r="H53" s="371">
        <v>0</v>
      </c>
      <c r="I53" s="371">
        <v>0</v>
      </c>
    </row>
    <row r="54" spans="1:9" ht="26.25" customHeight="1">
      <c r="A54" s="356"/>
      <c r="B54" s="314" t="s">
        <v>477</v>
      </c>
      <c r="C54" s="371">
        <v>16000</v>
      </c>
      <c r="D54" s="371">
        <v>16000</v>
      </c>
      <c r="E54" s="371">
        <v>0</v>
      </c>
      <c r="F54" s="371">
        <v>0</v>
      </c>
      <c r="G54" s="371">
        <v>0</v>
      </c>
      <c r="H54" s="371">
        <v>0</v>
      </c>
      <c r="I54" s="371">
        <v>0</v>
      </c>
    </row>
    <row r="55" spans="1:9" ht="16.5" customHeight="1">
      <c r="A55" s="364" t="s">
        <v>247</v>
      </c>
      <c r="B55" s="326" t="s">
        <v>248</v>
      </c>
      <c r="C55" s="369">
        <f>D55+G55</f>
        <v>8742793</v>
      </c>
      <c r="D55" s="369">
        <f>D57+D58+D56</f>
        <v>8742793</v>
      </c>
      <c r="E55" s="369">
        <f>E57+E58</f>
        <v>0</v>
      </c>
      <c r="F55" s="369">
        <f>F57+F58</f>
        <v>0</v>
      </c>
      <c r="G55" s="369">
        <f>G57+G58</f>
        <v>0</v>
      </c>
      <c r="H55" s="369">
        <f>H57+H58</f>
        <v>0</v>
      </c>
      <c r="I55" s="369">
        <f>I57+I58</f>
        <v>0</v>
      </c>
    </row>
    <row r="56" spans="1:9" ht="16.5" customHeight="1">
      <c r="A56" s="364"/>
      <c r="B56" s="329" t="s">
        <v>573</v>
      </c>
      <c r="C56" s="375">
        <v>612000</v>
      </c>
      <c r="D56" s="375">
        <v>612000</v>
      </c>
      <c r="E56" s="369"/>
      <c r="F56" s="369"/>
      <c r="G56" s="369"/>
      <c r="H56" s="369"/>
      <c r="I56" s="369"/>
    </row>
    <row r="57" spans="1:9" s="1" customFormat="1" ht="0.75" customHeight="1">
      <c r="A57" s="356"/>
      <c r="B57" s="314" t="s">
        <v>478</v>
      </c>
      <c r="C57" s="371">
        <v>0</v>
      </c>
      <c r="D57" s="371">
        <v>0</v>
      </c>
      <c r="E57" s="371">
        <v>0</v>
      </c>
      <c r="F57" s="371">
        <v>0</v>
      </c>
      <c r="G57" s="371">
        <v>0</v>
      </c>
      <c r="H57" s="371">
        <v>0</v>
      </c>
      <c r="I57" s="371">
        <v>0</v>
      </c>
    </row>
    <row r="58" spans="1:9" ht="15.75" customHeight="1">
      <c r="A58" s="356"/>
      <c r="B58" s="314" t="s">
        <v>249</v>
      </c>
      <c r="C58" s="371">
        <v>8130793</v>
      </c>
      <c r="D58" s="371">
        <v>8130793</v>
      </c>
      <c r="E58" s="371">
        <v>0</v>
      </c>
      <c r="F58" s="371">
        <v>0</v>
      </c>
      <c r="G58" s="371">
        <v>0</v>
      </c>
      <c r="H58" s="371">
        <v>0</v>
      </c>
      <c r="I58" s="371">
        <v>0</v>
      </c>
    </row>
    <row r="59" spans="1:9" ht="14.25" customHeight="1">
      <c r="A59" s="364" t="s">
        <v>250</v>
      </c>
      <c r="B59" s="326" t="s">
        <v>251</v>
      </c>
      <c r="C59" s="369">
        <f aca="true" t="shared" si="1" ref="C59:I59">C60+C61+C64+C66+C62+C65+C67+C63</f>
        <v>1099311</v>
      </c>
      <c r="D59" s="369">
        <f t="shared" si="1"/>
        <v>1099311</v>
      </c>
      <c r="E59" s="369">
        <f t="shared" si="1"/>
        <v>305961</v>
      </c>
      <c r="F59" s="369">
        <f t="shared" si="1"/>
        <v>0</v>
      </c>
      <c r="G59" s="369">
        <f t="shared" si="1"/>
        <v>0</v>
      </c>
      <c r="H59" s="369">
        <f t="shared" si="1"/>
        <v>0</v>
      </c>
      <c r="I59" s="369">
        <f t="shared" si="1"/>
        <v>0</v>
      </c>
    </row>
    <row r="60" spans="1:9" s="1" customFormat="1" ht="15" customHeight="1">
      <c r="A60" s="356"/>
      <c r="B60" s="314" t="s">
        <v>479</v>
      </c>
      <c r="C60" s="371">
        <v>41350</v>
      </c>
      <c r="D60" s="371">
        <v>41350</v>
      </c>
      <c r="E60" s="371">
        <v>0</v>
      </c>
      <c r="F60" s="371">
        <v>0</v>
      </c>
      <c r="G60" s="371">
        <v>0</v>
      </c>
      <c r="H60" s="371">
        <v>0</v>
      </c>
      <c r="I60" s="371">
        <v>0</v>
      </c>
    </row>
    <row r="61" spans="1:9" ht="29.25" customHeight="1">
      <c r="A61" s="356"/>
      <c r="B61" s="314" t="s">
        <v>480</v>
      </c>
      <c r="C61" s="371">
        <v>282000</v>
      </c>
      <c r="D61" s="371">
        <v>282000</v>
      </c>
      <c r="E61" s="371">
        <v>0</v>
      </c>
      <c r="F61" s="371">
        <v>0</v>
      </c>
      <c r="G61" s="371">
        <v>0</v>
      </c>
      <c r="H61" s="371">
        <v>0</v>
      </c>
      <c r="I61" s="371">
        <v>0</v>
      </c>
    </row>
    <row r="62" spans="1:9" ht="14.25" customHeight="1">
      <c r="A62" s="356"/>
      <c r="B62" s="314" t="s">
        <v>237</v>
      </c>
      <c r="C62" s="371">
        <v>470000</v>
      </c>
      <c r="D62" s="371">
        <v>470000</v>
      </c>
      <c r="E62" s="371">
        <v>0</v>
      </c>
      <c r="F62" s="371">
        <v>0</v>
      </c>
      <c r="G62" s="371">
        <v>0</v>
      </c>
      <c r="H62" s="371">
        <v>0</v>
      </c>
      <c r="I62" s="371">
        <v>0</v>
      </c>
    </row>
    <row r="63" spans="1:9" ht="63.75" hidden="1">
      <c r="A63" s="356"/>
      <c r="B63" s="314" t="s">
        <v>498</v>
      </c>
      <c r="C63" s="371">
        <f>D63+G63</f>
        <v>0</v>
      </c>
      <c r="D63" s="371">
        <v>0</v>
      </c>
      <c r="E63" s="371">
        <v>0</v>
      </c>
      <c r="F63" s="371">
        <v>0</v>
      </c>
      <c r="G63" s="371">
        <v>0</v>
      </c>
      <c r="H63" s="371">
        <v>0</v>
      </c>
      <c r="I63" s="371">
        <v>0</v>
      </c>
    </row>
    <row r="64" spans="1:9" ht="39.75" customHeight="1">
      <c r="A64" s="356"/>
      <c r="B64" s="311" t="s">
        <v>548</v>
      </c>
      <c r="C64" s="371">
        <v>305961</v>
      </c>
      <c r="D64" s="371">
        <v>305961</v>
      </c>
      <c r="E64" s="371">
        <v>305961</v>
      </c>
      <c r="F64" s="371">
        <v>0</v>
      </c>
      <c r="G64" s="371">
        <v>0</v>
      </c>
      <c r="H64" s="371">
        <v>0</v>
      </c>
      <c r="I64" s="371">
        <v>0</v>
      </c>
    </row>
    <row r="65" spans="1:9" ht="63.75" hidden="1">
      <c r="A65" s="356"/>
      <c r="B65" s="314" t="s">
        <v>498</v>
      </c>
      <c r="C65" s="371">
        <v>0</v>
      </c>
      <c r="D65" s="371">
        <v>0</v>
      </c>
      <c r="E65" s="371">
        <v>0</v>
      </c>
      <c r="F65" s="371">
        <v>0</v>
      </c>
      <c r="G65" s="371">
        <v>0</v>
      </c>
      <c r="H65" s="371">
        <v>0</v>
      </c>
      <c r="I65" s="371">
        <v>0</v>
      </c>
    </row>
    <row r="66" spans="1:9" ht="42" customHeight="1" hidden="1">
      <c r="A66" s="356"/>
      <c r="B66" s="314" t="s">
        <v>488</v>
      </c>
      <c r="C66" s="371">
        <f>D66+G66</f>
        <v>0</v>
      </c>
      <c r="D66" s="371">
        <v>0</v>
      </c>
      <c r="E66" s="371">
        <v>0</v>
      </c>
      <c r="F66" s="371">
        <v>0</v>
      </c>
      <c r="G66" s="371">
        <v>0</v>
      </c>
      <c r="H66" s="371">
        <v>0</v>
      </c>
      <c r="I66" s="371">
        <v>0</v>
      </c>
    </row>
    <row r="67" spans="1:9" ht="42" customHeight="1" hidden="1">
      <c r="A67" s="356"/>
      <c r="B67" s="314" t="s">
        <v>499</v>
      </c>
      <c r="C67" s="371">
        <f>D67+G67</f>
        <v>0</v>
      </c>
      <c r="D67" s="371">
        <v>0</v>
      </c>
      <c r="E67" s="371">
        <v>0</v>
      </c>
      <c r="F67" s="371">
        <v>0</v>
      </c>
      <c r="G67" s="371">
        <v>0</v>
      </c>
      <c r="H67" s="371">
        <v>0</v>
      </c>
      <c r="I67" s="371">
        <v>0</v>
      </c>
    </row>
    <row r="68" spans="1:9" ht="16.5" customHeight="1">
      <c r="A68" s="364" t="s">
        <v>252</v>
      </c>
      <c r="B68" s="326" t="s">
        <v>253</v>
      </c>
      <c r="C68" s="369">
        <f>C69+C70</f>
        <v>255761</v>
      </c>
      <c r="D68" s="369">
        <f>D69+D70</f>
        <v>255761</v>
      </c>
      <c r="E68" s="369">
        <f>E69+E70</f>
        <v>255761</v>
      </c>
      <c r="F68" s="369">
        <f>F69</f>
        <v>0</v>
      </c>
      <c r="G68" s="369">
        <f>G69</f>
        <v>0</v>
      </c>
      <c r="H68" s="369">
        <f>H69</f>
        <v>0</v>
      </c>
      <c r="I68" s="369">
        <f>I69</f>
        <v>0</v>
      </c>
    </row>
    <row r="69" spans="1:9" ht="41.25" customHeight="1">
      <c r="A69" s="356"/>
      <c r="B69" s="311" t="s">
        <v>548</v>
      </c>
      <c r="C69" s="371">
        <v>254800</v>
      </c>
      <c r="D69" s="371">
        <v>254800</v>
      </c>
      <c r="E69" s="371">
        <v>254800</v>
      </c>
      <c r="F69" s="371">
        <v>0</v>
      </c>
      <c r="G69" s="371">
        <v>0</v>
      </c>
      <c r="H69" s="371">
        <v>0</v>
      </c>
      <c r="I69" s="371">
        <v>0</v>
      </c>
    </row>
    <row r="70" spans="1:9" ht="15.75" customHeight="1">
      <c r="A70" s="356"/>
      <c r="B70" s="311" t="s">
        <v>550</v>
      </c>
      <c r="C70" s="371">
        <v>961</v>
      </c>
      <c r="D70" s="371">
        <v>961</v>
      </c>
      <c r="E70" s="371">
        <v>961</v>
      </c>
      <c r="F70" s="371"/>
      <c r="G70" s="371"/>
      <c r="H70" s="371"/>
      <c r="I70" s="371"/>
    </row>
    <row r="71" spans="1:9" ht="16.5" customHeight="1">
      <c r="A71" s="364" t="s">
        <v>500</v>
      </c>
      <c r="B71" s="326" t="s">
        <v>493</v>
      </c>
      <c r="C71" s="369">
        <f>C73+C74+C75+C72+C76</f>
        <v>8676000</v>
      </c>
      <c r="D71" s="369">
        <f>D73+D74+D75+D72+D76</f>
        <v>8676000</v>
      </c>
      <c r="E71" s="369">
        <f>E73+E74+E75</f>
        <v>8669000</v>
      </c>
      <c r="F71" s="369">
        <f>F73+F74+F75</f>
        <v>0</v>
      </c>
      <c r="G71" s="369">
        <f>G73+G74+G75</f>
        <v>0</v>
      </c>
      <c r="H71" s="369">
        <f>H73+H74+H75</f>
        <v>0</v>
      </c>
      <c r="I71" s="369">
        <f>I73+I74+I75</f>
        <v>0</v>
      </c>
    </row>
    <row r="72" spans="1:9" ht="16.5" customHeight="1" hidden="1">
      <c r="A72" s="383"/>
      <c r="B72" s="384" t="s">
        <v>478</v>
      </c>
      <c r="C72" s="385">
        <v>0</v>
      </c>
      <c r="D72" s="385">
        <v>0</v>
      </c>
      <c r="E72" s="385">
        <v>0</v>
      </c>
      <c r="F72" s="385">
        <v>0</v>
      </c>
      <c r="G72" s="385">
        <v>0</v>
      </c>
      <c r="H72" s="385">
        <v>0</v>
      </c>
      <c r="I72" s="385">
        <v>0</v>
      </c>
    </row>
    <row r="73" spans="1:9" s="1" customFormat="1" ht="43.5" customHeight="1">
      <c r="A73" s="379"/>
      <c r="B73" s="380" t="s">
        <v>236</v>
      </c>
      <c r="C73" s="373">
        <v>1920000</v>
      </c>
      <c r="D73" s="373">
        <v>1920000</v>
      </c>
      <c r="E73" s="373">
        <v>1920000</v>
      </c>
      <c r="F73" s="373">
        <v>0</v>
      </c>
      <c r="G73" s="373">
        <v>0</v>
      </c>
      <c r="H73" s="373">
        <v>0</v>
      </c>
      <c r="I73" s="373">
        <v>0</v>
      </c>
    </row>
    <row r="74" spans="1:9" s="382" customFormat="1" ht="51">
      <c r="A74" s="356"/>
      <c r="B74" s="381" t="s">
        <v>501</v>
      </c>
      <c r="C74" s="371">
        <v>6749000</v>
      </c>
      <c r="D74" s="371">
        <v>6749000</v>
      </c>
      <c r="E74" s="371">
        <v>6749000</v>
      </c>
      <c r="F74" s="371">
        <v>0</v>
      </c>
      <c r="G74" s="371">
        <v>0</v>
      </c>
      <c r="H74" s="371">
        <v>0</v>
      </c>
      <c r="I74" s="371">
        <v>0</v>
      </c>
    </row>
    <row r="75" spans="1:9" s="19" customFormat="1" ht="36.75" customHeight="1">
      <c r="A75" s="363"/>
      <c r="B75" s="317" t="s">
        <v>445</v>
      </c>
      <c r="C75" s="371">
        <f>D75+G75</f>
        <v>7000</v>
      </c>
      <c r="D75" s="371">
        <v>7000</v>
      </c>
      <c r="E75" s="371">
        <v>0</v>
      </c>
      <c r="F75" s="371">
        <v>0</v>
      </c>
      <c r="G75" s="371">
        <v>0</v>
      </c>
      <c r="H75" s="371">
        <v>0</v>
      </c>
      <c r="I75" s="371">
        <v>0</v>
      </c>
    </row>
    <row r="76" spans="1:9" s="19" customFormat="1" ht="0.75" customHeight="1">
      <c r="A76" s="386"/>
      <c r="B76" s="387" t="s">
        <v>550</v>
      </c>
      <c r="C76" s="371"/>
      <c r="D76" s="371"/>
      <c r="E76" s="371">
        <v>0</v>
      </c>
      <c r="F76" s="371"/>
      <c r="G76" s="371"/>
      <c r="H76" s="371"/>
      <c r="I76" s="371"/>
    </row>
    <row r="77" spans="1:9" s="19" customFormat="1" ht="15.75" customHeight="1">
      <c r="A77" s="368">
        <v>900</v>
      </c>
      <c r="B77" s="341" t="s">
        <v>360</v>
      </c>
      <c r="C77" s="369">
        <f>C78</f>
        <v>21200</v>
      </c>
      <c r="D77" s="369">
        <f aca="true" t="shared" si="2" ref="D77:I77">D78</f>
        <v>21200</v>
      </c>
      <c r="E77" s="369">
        <f t="shared" si="2"/>
        <v>0</v>
      </c>
      <c r="F77" s="369">
        <f t="shared" si="2"/>
        <v>0</v>
      </c>
      <c r="G77" s="369">
        <f t="shared" si="2"/>
        <v>0</v>
      </c>
      <c r="H77" s="369">
        <f t="shared" si="2"/>
        <v>0</v>
      </c>
      <c r="I77" s="369">
        <f t="shared" si="2"/>
        <v>0</v>
      </c>
    </row>
    <row r="78" spans="1:9" s="19" customFormat="1" ht="29.25" customHeight="1">
      <c r="A78" s="363"/>
      <c r="B78" s="358" t="s">
        <v>549</v>
      </c>
      <c r="C78" s="371">
        <v>21200</v>
      </c>
      <c r="D78" s="371">
        <v>21200</v>
      </c>
      <c r="E78" s="371">
        <v>0</v>
      </c>
      <c r="F78" s="371">
        <v>0</v>
      </c>
      <c r="G78" s="371">
        <v>0</v>
      </c>
      <c r="H78" s="371">
        <v>0</v>
      </c>
      <c r="I78" s="371">
        <v>0</v>
      </c>
    </row>
    <row r="79" spans="1:9" s="19" customFormat="1" ht="15" customHeight="1" hidden="1">
      <c r="A79" s="360" t="s">
        <v>388</v>
      </c>
      <c r="B79" s="112" t="s">
        <v>389</v>
      </c>
      <c r="C79" s="369">
        <v>0</v>
      </c>
      <c r="D79" s="369">
        <v>0</v>
      </c>
      <c r="E79" s="370">
        <f>E80</f>
        <v>0</v>
      </c>
      <c r="F79" s="370">
        <v>0</v>
      </c>
      <c r="G79" s="370">
        <f>H79</f>
        <v>0</v>
      </c>
      <c r="H79" s="370">
        <f>H80</f>
        <v>0</v>
      </c>
      <c r="I79" s="370">
        <f>I80</f>
        <v>0</v>
      </c>
    </row>
    <row r="80" spans="1:9" s="19" customFormat="1" ht="55.5" customHeight="1" hidden="1">
      <c r="A80" s="356"/>
      <c r="B80" s="127" t="s">
        <v>390</v>
      </c>
      <c r="C80" s="371">
        <v>0</v>
      </c>
      <c r="D80" s="371">
        <v>0</v>
      </c>
      <c r="E80" s="371">
        <v>0</v>
      </c>
      <c r="F80" s="371">
        <v>0</v>
      </c>
      <c r="G80" s="371">
        <v>0</v>
      </c>
      <c r="H80" s="371">
        <v>0</v>
      </c>
      <c r="I80" s="371">
        <v>0</v>
      </c>
    </row>
    <row r="81" spans="1:9" ht="14.25" customHeight="1" hidden="1">
      <c r="A81" s="360" t="s">
        <v>365</v>
      </c>
      <c r="B81" s="112" t="s">
        <v>366</v>
      </c>
      <c r="C81" s="369">
        <f aca="true" t="shared" si="3" ref="C81:I81">C82</f>
        <v>0</v>
      </c>
      <c r="D81" s="369">
        <f t="shared" si="3"/>
        <v>0</v>
      </c>
      <c r="E81" s="369">
        <f t="shared" si="3"/>
        <v>0</v>
      </c>
      <c r="F81" s="369">
        <f t="shared" si="3"/>
        <v>0</v>
      </c>
      <c r="G81" s="369">
        <f t="shared" si="3"/>
        <v>0</v>
      </c>
      <c r="H81" s="369">
        <f t="shared" si="3"/>
        <v>0</v>
      </c>
      <c r="I81" s="369">
        <f t="shared" si="3"/>
        <v>0</v>
      </c>
    </row>
    <row r="82" spans="1:9" ht="55.5" customHeight="1" hidden="1">
      <c r="A82" s="356"/>
      <c r="B82" s="113" t="s">
        <v>424</v>
      </c>
      <c r="C82" s="371">
        <v>0</v>
      </c>
      <c r="D82" s="371">
        <v>0</v>
      </c>
      <c r="E82" s="371">
        <v>0</v>
      </c>
      <c r="F82" s="371">
        <v>0</v>
      </c>
      <c r="G82" s="371">
        <v>0</v>
      </c>
      <c r="H82" s="371">
        <v>0</v>
      </c>
      <c r="I82" s="371">
        <v>0</v>
      </c>
    </row>
    <row r="83" spans="1:9" s="1" customFormat="1" ht="15.75" customHeight="1">
      <c r="A83" s="364" t="s">
        <v>388</v>
      </c>
      <c r="B83" s="357" t="s">
        <v>422</v>
      </c>
      <c r="C83" s="376">
        <f>C84</f>
        <v>10000</v>
      </c>
      <c r="D83" s="376">
        <f aca="true" t="shared" si="4" ref="D83:I83">D84</f>
        <v>10000</v>
      </c>
      <c r="E83" s="376">
        <f t="shared" si="4"/>
        <v>0</v>
      </c>
      <c r="F83" s="376">
        <f t="shared" si="4"/>
        <v>0</v>
      </c>
      <c r="G83" s="376">
        <f t="shared" si="4"/>
        <v>0</v>
      </c>
      <c r="H83" s="376">
        <f t="shared" si="4"/>
        <v>0</v>
      </c>
      <c r="I83" s="369">
        <f t="shared" si="4"/>
        <v>0</v>
      </c>
    </row>
    <row r="84" spans="1:9" ht="17.25" customHeight="1">
      <c r="A84" s="119"/>
      <c r="B84" s="355" t="s">
        <v>237</v>
      </c>
      <c r="C84" s="377">
        <v>10000</v>
      </c>
      <c r="D84" s="377">
        <v>10000</v>
      </c>
      <c r="E84" s="377">
        <v>0</v>
      </c>
      <c r="F84" s="377">
        <v>0</v>
      </c>
      <c r="G84" s="377">
        <v>0</v>
      </c>
      <c r="H84" s="377">
        <v>0</v>
      </c>
      <c r="I84" s="371">
        <v>0</v>
      </c>
    </row>
    <row r="85" spans="1:9" ht="21.75" customHeight="1">
      <c r="A85" s="413" t="s">
        <v>26</v>
      </c>
      <c r="B85" s="414"/>
      <c r="C85" s="378">
        <f>C10+C18+C25+C29+C31+C39+C55+C59+C68+C79+C77+C22+C33+C81+C71+C83+C35</f>
        <v>35428903</v>
      </c>
      <c r="D85" s="378">
        <f aca="true" t="shared" si="5" ref="D85:I85">D10+D18+D25+D29+D31+D39+D55+D59+D68+D79+D77+D22+D33+D81+D71+D83</f>
        <v>35188903</v>
      </c>
      <c r="E85" s="378">
        <f t="shared" si="5"/>
        <v>9323716</v>
      </c>
      <c r="F85" s="378">
        <f t="shared" si="5"/>
        <v>0</v>
      </c>
      <c r="G85" s="378">
        <f>G10+G18+G25+G29+G31+G39+G55+G59+G68+G79+G77+G22+G33+G81+G71+G83+G35</f>
        <v>240000</v>
      </c>
      <c r="H85" s="378">
        <f>H10+H18+H25+H29+H31+H39+H55+H59+H68+H79+H77+H22+H33+H81+H71+H83+H35</f>
        <v>0</v>
      </c>
      <c r="I85" s="370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G7:G8"/>
    <mergeCell ref="H7:I7"/>
    <mergeCell ref="A5:A6"/>
    <mergeCell ref="B5:B6"/>
    <mergeCell ref="G1:I1"/>
    <mergeCell ref="A85:B85"/>
    <mergeCell ref="C5:I5"/>
    <mergeCell ref="C6:C8"/>
    <mergeCell ref="D6:I6"/>
    <mergeCell ref="D7:D8"/>
    <mergeCell ref="E7:F7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5" t="s">
        <v>442</v>
      </c>
      <c r="E1" s="455"/>
    </row>
    <row r="2" ht="12.75">
      <c r="E2" s="320" t="s">
        <v>559</v>
      </c>
    </row>
    <row r="3" spans="1:8" ht="48.75" customHeight="1" hidden="1">
      <c r="A3" s="476"/>
      <c r="B3" s="476"/>
      <c r="C3" s="476"/>
      <c r="D3" s="476"/>
      <c r="E3" s="476"/>
      <c r="F3" s="476"/>
      <c r="G3" s="476"/>
      <c r="H3" s="476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7"/>
      <c r="G5" s="477"/>
      <c r="H5" s="266"/>
    </row>
    <row r="6" spans="1:8" s="47" customFormat="1" ht="65.25" customHeight="1">
      <c r="A6" s="457" t="s">
        <v>563</v>
      </c>
      <c r="B6" s="457"/>
      <c r="C6" s="457"/>
      <c r="D6" s="457"/>
      <c r="E6" s="457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2" t="s">
        <v>35</v>
      </c>
      <c r="B8" s="452" t="s">
        <v>0</v>
      </c>
      <c r="C8" s="452" t="s">
        <v>8</v>
      </c>
      <c r="D8" s="453" t="s">
        <v>98</v>
      </c>
      <c r="E8" s="471" t="s">
        <v>99</v>
      </c>
      <c r="F8" s="262"/>
      <c r="G8" s="262"/>
      <c r="H8" s="261"/>
    </row>
    <row r="9" spans="1:8" ht="65.25" customHeight="1">
      <c r="A9" s="452"/>
      <c r="B9" s="452"/>
      <c r="C9" s="452"/>
      <c r="D9" s="453"/>
      <c r="E9" s="472"/>
      <c r="F9" s="153"/>
      <c r="G9" s="153"/>
      <c r="H9" s="263"/>
    </row>
    <row r="10" spans="1:8" s="1" customFormat="1" ht="19.5" customHeight="1">
      <c r="A10" s="452"/>
      <c r="B10" s="452"/>
      <c r="C10" s="452"/>
      <c r="D10" s="453"/>
      <c r="E10" s="473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391</v>
      </c>
      <c r="E12" s="337">
        <f>E13+E14</f>
        <v>161089</v>
      </c>
      <c r="F12" s="269"/>
      <c r="G12" s="269"/>
      <c r="H12" s="270"/>
    </row>
    <row r="13" spans="1:8" s="271" customFormat="1" ht="31.5" customHeight="1">
      <c r="A13" s="399">
        <v>1</v>
      </c>
      <c r="B13" s="399">
        <v>600</v>
      </c>
      <c r="C13" s="399">
        <v>60014</v>
      </c>
      <c r="D13" s="401" t="s">
        <v>564</v>
      </c>
      <c r="E13" s="400">
        <v>157389</v>
      </c>
      <c r="F13" s="269"/>
      <c r="G13" s="269"/>
      <c r="H13" s="270"/>
    </row>
    <row r="14" spans="1:8" s="1" customFormat="1" ht="28.5" customHeight="1">
      <c r="A14" s="388">
        <v>1</v>
      </c>
      <c r="B14" s="388">
        <v>801</v>
      </c>
      <c r="C14" s="388">
        <v>80195</v>
      </c>
      <c r="D14" s="68" t="s">
        <v>525</v>
      </c>
      <c r="E14" s="354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384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4" t="s">
        <v>1</v>
      </c>
      <c r="B21" s="474"/>
      <c r="C21" s="474"/>
      <c r="D21" s="474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526</v>
      </c>
      <c r="E25" s="391">
        <f>E26+E27+E28+E29+E30</f>
        <v>343000</v>
      </c>
      <c r="F25" s="262"/>
      <c r="G25" s="262"/>
      <c r="H25" s="264"/>
    </row>
    <row r="26" spans="1:8" s="6" customFormat="1" ht="27" customHeight="1">
      <c r="A26" s="388">
        <v>1</v>
      </c>
      <c r="B26" s="388">
        <v>921</v>
      </c>
      <c r="C26" s="388">
        <v>92105</v>
      </c>
      <c r="D26" s="353" t="s">
        <v>495</v>
      </c>
      <c r="E26" s="390">
        <v>25000</v>
      </c>
      <c r="F26" s="330"/>
      <c r="G26" s="330"/>
      <c r="H26" s="331"/>
    </row>
    <row r="27" spans="1:8" s="6" customFormat="1" ht="27" customHeight="1">
      <c r="A27" s="388">
        <v>2</v>
      </c>
      <c r="B27" s="388">
        <v>921</v>
      </c>
      <c r="C27" s="388">
        <v>92195</v>
      </c>
      <c r="D27" s="389" t="s">
        <v>496</v>
      </c>
      <c r="E27" s="390">
        <v>8000</v>
      </c>
      <c r="F27" s="330"/>
      <c r="G27" s="330"/>
      <c r="H27" s="331"/>
    </row>
    <row r="28" spans="1:8" s="6" customFormat="1" ht="42.75" customHeight="1">
      <c r="A28" s="388">
        <v>3</v>
      </c>
      <c r="B28" s="388">
        <v>921</v>
      </c>
      <c r="C28" s="388">
        <v>92195</v>
      </c>
      <c r="D28" s="353" t="s">
        <v>497</v>
      </c>
      <c r="E28" s="390">
        <v>30000</v>
      </c>
      <c r="F28" s="330"/>
      <c r="G28" s="330"/>
      <c r="H28" s="331"/>
    </row>
    <row r="29" spans="1:8" s="140" customFormat="1" ht="27" customHeight="1">
      <c r="A29" s="388">
        <v>4</v>
      </c>
      <c r="B29" s="388">
        <v>921</v>
      </c>
      <c r="C29" s="388">
        <v>92120</v>
      </c>
      <c r="D29" s="353" t="s">
        <v>446</v>
      </c>
      <c r="E29" s="390">
        <v>100000</v>
      </c>
      <c r="F29" s="153"/>
      <c r="G29" s="153"/>
      <c r="H29" s="42"/>
    </row>
    <row r="30" spans="1:8" s="309" customFormat="1" ht="39.75" customHeight="1">
      <c r="A30" s="388">
        <v>5</v>
      </c>
      <c r="B30" s="388">
        <v>926</v>
      </c>
      <c r="C30" s="388">
        <v>92605</v>
      </c>
      <c r="D30" s="353" t="s">
        <v>565</v>
      </c>
      <c r="E30" s="390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5" t="s">
        <v>1</v>
      </c>
      <c r="B32" s="475"/>
      <c r="C32" s="475"/>
      <c r="D32" s="475"/>
      <c r="E32" s="303">
        <f>E12+E25</f>
        <v>504089</v>
      </c>
    </row>
    <row r="33" ht="12.75">
      <c r="A33" s="10"/>
    </row>
  </sheetData>
  <sheetProtection/>
  <mergeCells count="11">
    <mergeCell ref="D1:E1"/>
    <mergeCell ref="A3:H3"/>
    <mergeCell ref="F5:G5"/>
    <mergeCell ref="A6:E6"/>
    <mergeCell ref="A8:A10"/>
    <mergeCell ref="A21:D21"/>
    <mergeCell ref="A32:D32"/>
    <mergeCell ref="B8:B10"/>
    <mergeCell ref="C8:C10"/>
    <mergeCell ref="D8:D10"/>
    <mergeCell ref="E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7" t="s">
        <v>84</v>
      </c>
      <c r="B3" s="457"/>
      <c r="C3" s="457"/>
      <c r="D3" s="457"/>
      <c r="E3" s="457"/>
      <c r="F3" s="457"/>
      <c r="G3" s="457"/>
    </row>
    <row r="4" ht="12.75">
      <c r="G4" s="46"/>
    </row>
    <row r="5" spans="1:7" s="47" customFormat="1" ht="20.25" customHeight="1">
      <c r="A5" s="452" t="s">
        <v>0</v>
      </c>
      <c r="B5" s="458" t="s">
        <v>8</v>
      </c>
      <c r="C5" s="458" t="s">
        <v>79</v>
      </c>
      <c r="D5" s="453" t="s">
        <v>77</v>
      </c>
      <c r="E5" s="453" t="s">
        <v>83</v>
      </c>
      <c r="F5" s="453" t="s">
        <v>78</v>
      </c>
      <c r="G5" s="453"/>
    </row>
    <row r="6" spans="1:7" s="47" customFormat="1" ht="65.25" customHeight="1">
      <c r="A6" s="452"/>
      <c r="B6" s="459"/>
      <c r="C6" s="459"/>
      <c r="D6" s="452"/>
      <c r="E6" s="453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5" t="s">
        <v>1</v>
      </c>
      <c r="B21" s="475"/>
      <c r="C21" s="475"/>
      <c r="D21" s="475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1" t="s">
        <v>97</v>
      </c>
      <c r="B3" s="451"/>
      <c r="C3" s="451"/>
      <c r="D3" s="451"/>
      <c r="E3" s="451"/>
      <c r="F3" s="451"/>
    </row>
    <row r="4" spans="4:6" ht="19.5" customHeight="1">
      <c r="D4" s="3"/>
      <c r="E4" s="3"/>
      <c r="F4" s="55"/>
    </row>
    <row r="5" spans="1:6" ht="19.5" customHeight="1">
      <c r="A5" s="452" t="s">
        <v>35</v>
      </c>
      <c r="B5" s="452" t="s">
        <v>0</v>
      </c>
      <c r="C5" s="452" t="s">
        <v>8</v>
      </c>
      <c r="D5" s="453" t="s">
        <v>93</v>
      </c>
      <c r="E5" s="453" t="s">
        <v>94</v>
      </c>
      <c r="F5" s="453" t="s">
        <v>95</v>
      </c>
    </row>
    <row r="6" spans="1:6" ht="19.5" customHeight="1">
      <c r="A6" s="452"/>
      <c r="B6" s="452"/>
      <c r="C6" s="452"/>
      <c r="D6" s="453"/>
      <c r="E6" s="453"/>
      <c r="F6" s="453"/>
    </row>
    <row r="7" spans="1:6" ht="19.5" customHeight="1">
      <c r="A7" s="452"/>
      <c r="B7" s="452"/>
      <c r="C7" s="452"/>
      <c r="D7" s="453"/>
      <c r="E7" s="453"/>
      <c r="F7" s="453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68" t="s">
        <v>1</v>
      </c>
      <c r="B14" s="469"/>
      <c r="C14" s="469"/>
      <c r="D14" s="470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7" t="s">
        <v>101</v>
      </c>
      <c r="B3" s="457"/>
      <c r="C3" s="457"/>
      <c r="D3" s="457"/>
      <c r="E3" s="457"/>
    </row>
    <row r="4" spans="4:5" ht="19.5" customHeight="1">
      <c r="D4" s="3"/>
      <c r="E4" s="55"/>
    </row>
    <row r="5" spans="1:5" ht="19.5" customHeight="1">
      <c r="A5" s="452" t="s">
        <v>35</v>
      </c>
      <c r="B5" s="452" t="s">
        <v>0</v>
      </c>
      <c r="C5" s="452" t="s">
        <v>8</v>
      </c>
      <c r="D5" s="453" t="s">
        <v>98</v>
      </c>
      <c r="E5" s="478" t="s">
        <v>99</v>
      </c>
    </row>
    <row r="6" spans="1:5" ht="19.5" customHeight="1">
      <c r="A6" s="452"/>
      <c r="B6" s="452"/>
      <c r="C6" s="452"/>
      <c r="D6" s="453"/>
      <c r="E6" s="479"/>
    </row>
    <row r="7" spans="1:5" ht="19.5" customHeight="1">
      <c r="A7" s="452"/>
      <c r="B7" s="452"/>
      <c r="C7" s="452"/>
      <c r="D7" s="453"/>
      <c r="E7" s="480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68" t="s">
        <v>1</v>
      </c>
      <c r="B14" s="469"/>
      <c r="C14" s="469"/>
      <c r="D14" s="470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0" t="s">
        <v>443</v>
      </c>
    </row>
    <row r="2" ht="12.75">
      <c r="H2" s="320" t="s">
        <v>559</v>
      </c>
    </row>
    <row r="3" ht="7.5" customHeight="1"/>
    <row r="4" spans="1:7" ht="16.5">
      <c r="A4" s="483" t="s">
        <v>489</v>
      </c>
      <c r="B4" s="483"/>
      <c r="C4" s="483"/>
      <c r="D4" s="483"/>
      <c r="E4" s="483"/>
      <c r="F4" s="483"/>
      <c r="G4" s="483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58" t="s">
        <v>35</v>
      </c>
      <c r="B7" s="478" t="s">
        <v>102</v>
      </c>
      <c r="C7" s="471" t="s">
        <v>106</v>
      </c>
      <c r="D7" s="481" t="s">
        <v>107</v>
      </c>
      <c r="E7" s="487"/>
      <c r="F7" s="481" t="s">
        <v>224</v>
      </c>
      <c r="G7" s="482"/>
      <c r="H7" s="471" t="s">
        <v>108</v>
      </c>
    </row>
    <row r="8" spans="1:8" ht="15" customHeight="1">
      <c r="A8" s="484"/>
      <c r="B8" s="485"/>
      <c r="C8" s="472"/>
      <c r="D8" s="471" t="s">
        <v>103</v>
      </c>
      <c r="E8" s="167" t="s">
        <v>11</v>
      </c>
      <c r="F8" s="471" t="s">
        <v>103</v>
      </c>
      <c r="G8" s="147" t="s">
        <v>11</v>
      </c>
      <c r="H8" s="472"/>
    </row>
    <row r="9" spans="1:8" ht="18" customHeight="1">
      <c r="A9" s="484"/>
      <c r="B9" s="485"/>
      <c r="C9" s="472"/>
      <c r="D9" s="472"/>
      <c r="E9" s="471" t="s">
        <v>225</v>
      </c>
      <c r="F9" s="472"/>
      <c r="G9" s="471" t="s">
        <v>226</v>
      </c>
      <c r="H9" s="472"/>
    </row>
    <row r="10" spans="1:8" ht="42" customHeight="1">
      <c r="A10" s="459"/>
      <c r="B10" s="486"/>
      <c r="C10" s="473"/>
      <c r="D10" s="473"/>
      <c r="E10" s="473"/>
      <c r="F10" s="473"/>
      <c r="G10" s="473"/>
      <c r="H10" s="473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287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36">
        <v>275000</v>
      </c>
    </row>
    <row r="13" spans="1:8" ht="19.5" customHeight="1">
      <c r="A13" s="282"/>
      <c r="B13" s="334"/>
      <c r="C13" s="283"/>
      <c r="D13" s="283"/>
      <c r="E13" s="283"/>
      <c r="F13" s="283"/>
      <c r="G13" s="283"/>
      <c r="H13" s="335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3" t="s">
        <v>1</v>
      </c>
      <c r="B18" s="414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A4:G4"/>
    <mergeCell ref="A7:A10"/>
    <mergeCell ref="B7:B10"/>
    <mergeCell ref="C7:C10"/>
    <mergeCell ref="D7:E7"/>
    <mergeCell ref="F7:G7"/>
    <mergeCell ref="G9:G10"/>
    <mergeCell ref="A18:B18"/>
    <mergeCell ref="H7:H10"/>
    <mergeCell ref="D8:D10"/>
    <mergeCell ref="F8:F10"/>
    <mergeCell ref="E9:E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2"/>
      <c r="I1" s="131"/>
      <c r="J1" s="312"/>
      <c r="K1" s="312" t="s">
        <v>444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465</v>
      </c>
      <c r="J2" s="131"/>
      <c r="K2" s="320" t="s">
        <v>559</v>
      </c>
    </row>
    <row r="3" spans="1:11" ht="21" customHeight="1">
      <c r="A3" s="489" t="s">
        <v>560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2" t="s">
        <v>35</v>
      </c>
      <c r="B5" s="452" t="s">
        <v>0</v>
      </c>
      <c r="C5" s="452" t="s">
        <v>118</v>
      </c>
      <c r="D5" s="453" t="s">
        <v>214</v>
      </c>
      <c r="E5" s="454" t="s">
        <v>119</v>
      </c>
      <c r="F5" s="454" t="s">
        <v>120</v>
      </c>
      <c r="G5" s="454"/>
      <c r="H5" s="454"/>
      <c r="I5" s="454"/>
      <c r="J5" s="454"/>
      <c r="K5" s="453" t="s">
        <v>121</v>
      </c>
    </row>
    <row r="6" spans="1:11" ht="15" customHeight="1">
      <c r="A6" s="452"/>
      <c r="B6" s="452"/>
      <c r="C6" s="452"/>
      <c r="D6" s="453"/>
      <c r="E6" s="454"/>
      <c r="F6" s="454" t="s">
        <v>561</v>
      </c>
      <c r="G6" s="454" t="s">
        <v>122</v>
      </c>
      <c r="H6" s="454"/>
      <c r="I6" s="454"/>
      <c r="J6" s="454"/>
      <c r="K6" s="453"/>
    </row>
    <row r="7" spans="1:11" ht="15" customHeight="1">
      <c r="A7" s="452"/>
      <c r="B7" s="452"/>
      <c r="C7" s="452"/>
      <c r="D7" s="453"/>
      <c r="E7" s="454"/>
      <c r="F7" s="454"/>
      <c r="G7" s="454" t="s">
        <v>123</v>
      </c>
      <c r="H7" s="454" t="s">
        <v>124</v>
      </c>
      <c r="I7" s="454" t="s">
        <v>125</v>
      </c>
      <c r="J7" s="454" t="s">
        <v>126</v>
      </c>
      <c r="K7" s="453"/>
    </row>
    <row r="8" spans="1:11" ht="18" customHeight="1">
      <c r="A8" s="452"/>
      <c r="B8" s="452"/>
      <c r="C8" s="452"/>
      <c r="D8" s="453"/>
      <c r="E8" s="454"/>
      <c r="F8" s="454"/>
      <c r="G8" s="454"/>
      <c r="H8" s="454"/>
      <c r="I8" s="454"/>
      <c r="J8" s="454"/>
      <c r="K8" s="453"/>
    </row>
    <row r="9" spans="1:11" ht="15.75" customHeight="1">
      <c r="A9" s="452"/>
      <c r="B9" s="452"/>
      <c r="C9" s="452"/>
      <c r="D9" s="453"/>
      <c r="E9" s="454"/>
      <c r="F9" s="454"/>
      <c r="G9" s="454"/>
      <c r="H9" s="454"/>
      <c r="I9" s="454"/>
      <c r="J9" s="454"/>
      <c r="K9" s="453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301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420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297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291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295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292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296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292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294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293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420</v>
      </c>
    </row>
    <row r="17" spans="1:11" ht="52.5" customHeight="1" hidden="1">
      <c r="A17" s="180"/>
      <c r="B17" s="181" t="s">
        <v>240</v>
      </c>
      <c r="C17" s="181" t="s">
        <v>316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420</v>
      </c>
    </row>
    <row r="18" spans="1:11" ht="52.5" customHeight="1" hidden="1">
      <c r="A18" s="180"/>
      <c r="B18" s="181" t="s">
        <v>250</v>
      </c>
      <c r="C18" s="181" t="s">
        <v>340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420</v>
      </c>
    </row>
    <row r="19" spans="1:11" ht="47.25" customHeight="1" hidden="1">
      <c r="A19" s="180"/>
      <c r="B19" s="181" t="s">
        <v>365</v>
      </c>
      <c r="C19" s="181" t="s">
        <v>451</v>
      </c>
      <c r="D19" s="182" t="s">
        <v>484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420</v>
      </c>
    </row>
    <row r="20" spans="1:11" ht="60" customHeight="1">
      <c r="A20" s="180">
        <v>1</v>
      </c>
      <c r="B20" s="181" t="s">
        <v>231</v>
      </c>
      <c r="C20" s="181" t="s">
        <v>302</v>
      </c>
      <c r="D20" s="182" t="s">
        <v>562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551</v>
      </c>
      <c r="J20" s="178">
        <v>0</v>
      </c>
      <c r="K20" s="182" t="s">
        <v>420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420</v>
      </c>
    </row>
    <row r="22" spans="1:11" ht="47.25" customHeight="1" hidden="1">
      <c r="A22" s="180">
        <v>7</v>
      </c>
      <c r="B22" s="181" t="s">
        <v>359</v>
      </c>
      <c r="C22" s="181" t="s">
        <v>363</v>
      </c>
      <c r="D22" s="182" t="s">
        <v>458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420</v>
      </c>
    </row>
    <row r="23" spans="1:11" s="19" customFormat="1" ht="19.5" customHeight="1">
      <c r="A23" s="488" t="s">
        <v>1</v>
      </c>
      <c r="B23" s="488"/>
      <c r="C23" s="488"/>
      <c r="D23" s="488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532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G6:J6"/>
    <mergeCell ref="G7:G9"/>
    <mergeCell ref="H7:H9"/>
    <mergeCell ref="I7:I9"/>
    <mergeCell ref="J7:J9"/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2" t="s">
        <v>490</v>
      </c>
    </row>
    <row r="2" spans="1:7" ht="12.75">
      <c r="A2" s="3"/>
      <c r="B2" s="3"/>
      <c r="C2" s="3"/>
      <c r="D2" s="131"/>
      <c r="E2" s="131"/>
      <c r="F2" s="131"/>
      <c r="G2" s="320" t="s">
        <v>546</v>
      </c>
    </row>
    <row r="3" spans="1:7" ht="12.75">
      <c r="A3" s="3"/>
      <c r="B3" s="3"/>
      <c r="C3" s="3"/>
      <c r="D3" s="131"/>
      <c r="E3" s="131"/>
      <c r="F3" s="131"/>
      <c r="G3" s="312"/>
    </row>
    <row r="4" spans="1:7" ht="36" customHeight="1">
      <c r="A4" s="490" t="s">
        <v>556</v>
      </c>
      <c r="B4" s="490"/>
      <c r="C4" s="490"/>
      <c r="D4" s="490"/>
      <c r="E4" s="490"/>
      <c r="F4" s="490"/>
      <c r="G4" s="490"/>
    </row>
    <row r="5" spans="1:7" ht="15.75">
      <c r="A5" s="322"/>
      <c r="B5" s="323"/>
      <c r="C5" s="323"/>
      <c r="D5" s="323"/>
      <c r="E5" s="323"/>
      <c r="F5" s="323"/>
      <c r="G5" s="323"/>
    </row>
    <row r="6" spans="1:7" ht="12.75">
      <c r="A6" s="452" t="s">
        <v>0</v>
      </c>
      <c r="B6" s="458" t="s">
        <v>8</v>
      </c>
      <c r="C6" s="458" t="s">
        <v>79</v>
      </c>
      <c r="D6" s="454" t="s">
        <v>77</v>
      </c>
      <c r="E6" s="454" t="s">
        <v>83</v>
      </c>
      <c r="F6" s="454" t="s">
        <v>78</v>
      </c>
      <c r="G6" s="454"/>
    </row>
    <row r="7" spans="1:7" ht="25.5">
      <c r="A7" s="452"/>
      <c r="B7" s="459"/>
      <c r="C7" s="459"/>
      <c r="D7" s="460"/>
      <c r="E7" s="454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4">
        <v>754</v>
      </c>
      <c r="B9" s="324"/>
      <c r="C9" s="326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3"/>
      <c r="B10" s="333">
        <v>75412</v>
      </c>
      <c r="C10" s="395" t="s">
        <v>555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453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452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317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523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524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2" t="s">
        <v>490</v>
      </c>
    </row>
    <row r="2" spans="1:7" ht="14.25" customHeight="1">
      <c r="A2" s="3"/>
      <c r="B2" s="3"/>
      <c r="C2" s="3"/>
      <c r="D2" s="131"/>
      <c r="E2" s="131"/>
      <c r="F2" s="131"/>
      <c r="G2" s="320" t="s">
        <v>491</v>
      </c>
    </row>
    <row r="3" spans="1:7" ht="14.25" customHeight="1">
      <c r="A3" s="3"/>
      <c r="B3" s="3"/>
      <c r="C3" s="3"/>
      <c r="D3" s="131"/>
      <c r="E3" s="131"/>
      <c r="F3" s="131"/>
      <c r="G3" s="312"/>
    </row>
    <row r="4" spans="1:7" ht="61.5" customHeight="1">
      <c r="A4" s="490" t="s">
        <v>492</v>
      </c>
      <c r="B4" s="490"/>
      <c r="C4" s="490"/>
      <c r="D4" s="490"/>
      <c r="E4" s="490"/>
      <c r="F4" s="490"/>
      <c r="G4" s="490"/>
    </row>
    <row r="5" spans="1:7" ht="12.75">
      <c r="A5" s="452" t="s">
        <v>0</v>
      </c>
      <c r="B5" s="458" t="s">
        <v>8</v>
      </c>
      <c r="C5" s="458" t="s">
        <v>79</v>
      </c>
      <c r="D5" s="454" t="s">
        <v>77</v>
      </c>
      <c r="E5" s="454" t="s">
        <v>83</v>
      </c>
      <c r="F5" s="454" t="s">
        <v>78</v>
      </c>
      <c r="G5" s="454"/>
    </row>
    <row r="6" spans="1:7" ht="25.5">
      <c r="A6" s="452"/>
      <c r="B6" s="459"/>
      <c r="C6" s="459"/>
      <c r="D6" s="460"/>
      <c r="E6" s="454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304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421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453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452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317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7" t="s">
        <v>212</v>
      </c>
      <c r="B4" s="457"/>
      <c r="C4" s="457"/>
      <c r="D4" s="451"/>
      <c r="E4" s="451"/>
      <c r="F4" s="451"/>
      <c r="G4" s="451"/>
      <c r="H4" s="451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8" t="s">
        <v>35</v>
      </c>
      <c r="B7" s="458" t="s">
        <v>0</v>
      </c>
      <c r="C7" s="458" t="s">
        <v>8</v>
      </c>
      <c r="D7" s="478" t="s">
        <v>109</v>
      </c>
      <c r="E7" s="478" t="s">
        <v>210</v>
      </c>
      <c r="F7" s="491" t="s">
        <v>120</v>
      </c>
      <c r="G7" s="492"/>
      <c r="H7" s="493"/>
    </row>
    <row r="8" spans="1:8" ht="15" customHeight="1">
      <c r="A8" s="484"/>
      <c r="B8" s="484"/>
      <c r="C8" s="484"/>
      <c r="D8" s="485"/>
      <c r="E8" s="479"/>
      <c r="F8" s="494"/>
      <c r="G8" s="495"/>
      <c r="H8" s="496"/>
    </row>
    <row r="9" spans="1:8" ht="15" customHeight="1">
      <c r="A9" s="484"/>
      <c r="B9" s="484"/>
      <c r="C9" s="484"/>
      <c r="D9" s="485"/>
      <c r="E9" s="479"/>
      <c r="F9" s="114"/>
      <c r="G9" s="491" t="s">
        <v>220</v>
      </c>
      <c r="H9" s="493"/>
    </row>
    <row r="10" spans="1:8" ht="15" customHeight="1">
      <c r="A10" s="484"/>
      <c r="B10" s="484"/>
      <c r="C10" s="484"/>
      <c r="D10" s="485"/>
      <c r="E10" s="479"/>
      <c r="F10" s="114" t="s">
        <v>218</v>
      </c>
      <c r="G10" s="494"/>
      <c r="H10" s="496"/>
    </row>
    <row r="11" spans="1:8" ht="18" customHeight="1">
      <c r="A11" s="484"/>
      <c r="B11" s="484"/>
      <c r="C11" s="484"/>
      <c r="D11" s="485"/>
      <c r="E11" s="479"/>
      <c r="F11" s="114" t="s">
        <v>219</v>
      </c>
      <c r="G11" s="114" t="s">
        <v>3</v>
      </c>
      <c r="H11" s="114" t="s">
        <v>9</v>
      </c>
    </row>
    <row r="12" spans="1:8" ht="42" customHeight="1">
      <c r="A12" s="459"/>
      <c r="B12" s="459"/>
      <c r="C12" s="459"/>
      <c r="D12" s="486"/>
      <c r="E12" s="480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3" t="s">
        <v>1</v>
      </c>
      <c r="B20" s="432"/>
      <c r="C20" s="432"/>
      <c r="D20" s="414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410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387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1" t="s">
        <v>393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2" t="s">
        <v>35</v>
      </c>
      <c r="B6" s="452" t="s">
        <v>0</v>
      </c>
      <c r="C6" s="452" t="s">
        <v>118</v>
      </c>
      <c r="D6" s="453" t="s">
        <v>136</v>
      </c>
      <c r="E6" s="478" t="s">
        <v>137</v>
      </c>
      <c r="F6" s="454" t="s">
        <v>119</v>
      </c>
      <c r="G6" s="471" t="s">
        <v>132</v>
      </c>
      <c r="H6" s="454" t="s">
        <v>120</v>
      </c>
      <c r="I6" s="454"/>
      <c r="J6" s="454"/>
      <c r="K6" s="454"/>
      <c r="L6" s="454"/>
      <c r="M6" s="454"/>
      <c r="N6" s="454"/>
      <c r="O6" s="454" t="s">
        <v>121</v>
      </c>
    </row>
    <row r="7" spans="1:15" ht="12.75">
      <c r="A7" s="452"/>
      <c r="B7" s="452"/>
      <c r="C7" s="452"/>
      <c r="D7" s="453"/>
      <c r="E7" s="479"/>
      <c r="F7" s="454"/>
      <c r="G7" s="472"/>
      <c r="H7" s="454" t="s">
        <v>399</v>
      </c>
      <c r="I7" s="454" t="s">
        <v>122</v>
      </c>
      <c r="J7" s="454"/>
      <c r="K7" s="454"/>
      <c r="L7" s="454"/>
      <c r="M7" s="454" t="s">
        <v>139</v>
      </c>
      <c r="N7" s="454" t="s">
        <v>175</v>
      </c>
      <c r="O7" s="454"/>
    </row>
    <row r="8" spans="1:15" ht="19.5" customHeight="1">
      <c r="A8" s="452"/>
      <c r="B8" s="452"/>
      <c r="C8" s="452"/>
      <c r="D8" s="453"/>
      <c r="E8" s="479"/>
      <c r="F8" s="454"/>
      <c r="G8" s="472"/>
      <c r="H8" s="454"/>
      <c r="I8" s="454" t="s">
        <v>123</v>
      </c>
      <c r="J8" s="497" t="s">
        <v>138</v>
      </c>
      <c r="K8" s="454" t="s">
        <v>134</v>
      </c>
      <c r="L8" s="454" t="s">
        <v>126</v>
      </c>
      <c r="M8" s="454"/>
      <c r="N8" s="454"/>
      <c r="O8" s="454"/>
    </row>
    <row r="9" spans="1:15" ht="19.5" customHeight="1">
      <c r="A9" s="452"/>
      <c r="B9" s="452"/>
      <c r="C9" s="452"/>
      <c r="D9" s="453"/>
      <c r="E9" s="479"/>
      <c r="F9" s="454"/>
      <c r="G9" s="472"/>
      <c r="H9" s="454"/>
      <c r="I9" s="454"/>
      <c r="J9" s="497"/>
      <c r="K9" s="454"/>
      <c r="L9" s="454"/>
      <c r="M9" s="454"/>
      <c r="N9" s="454"/>
      <c r="O9" s="454"/>
    </row>
    <row r="10" spans="1:15" ht="26.25" customHeight="1">
      <c r="A10" s="452"/>
      <c r="B10" s="452"/>
      <c r="C10" s="452"/>
      <c r="D10" s="453"/>
      <c r="E10" s="480"/>
      <c r="F10" s="454"/>
      <c r="G10" s="473"/>
      <c r="H10" s="454"/>
      <c r="I10" s="454"/>
      <c r="J10" s="497"/>
      <c r="K10" s="454"/>
      <c r="L10" s="454"/>
      <c r="M10" s="454"/>
      <c r="N10" s="454"/>
      <c r="O10" s="454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412</v>
      </c>
      <c r="E12" s="180" t="s">
        <v>288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400</v>
      </c>
      <c r="L12" s="178">
        <v>469528</v>
      </c>
      <c r="M12" s="178">
        <v>0</v>
      </c>
      <c r="N12" s="178">
        <v>0</v>
      </c>
      <c r="O12" s="175" t="s">
        <v>401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402</v>
      </c>
      <c r="E13" s="282" t="s">
        <v>403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404</v>
      </c>
      <c r="L13" s="283">
        <v>0</v>
      </c>
      <c r="M13" s="283">
        <v>0</v>
      </c>
      <c r="N13" s="283">
        <v>0</v>
      </c>
      <c r="O13" s="175" t="s">
        <v>401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88" t="s">
        <v>1</v>
      </c>
      <c r="B16" s="488"/>
      <c r="C16" s="488"/>
      <c r="D16" s="48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289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6" t="s">
        <v>31</v>
      </c>
      <c r="E2" s="426"/>
      <c r="F2" s="426"/>
    </row>
    <row r="3" spans="3:6" ht="18">
      <c r="C3" s="12" t="s">
        <v>29</v>
      </c>
      <c r="F3" s="320" t="s">
        <v>559</v>
      </c>
    </row>
    <row r="4" ht="6.75" customHeight="1">
      <c r="C4" s="12"/>
    </row>
    <row r="5" spans="1:6" ht="12.75">
      <c r="A5" s="398"/>
      <c r="B5" s="398"/>
      <c r="C5" s="47" t="s">
        <v>30</v>
      </c>
      <c r="D5" s="214"/>
      <c r="E5" s="214"/>
      <c r="F5" s="214"/>
    </row>
    <row r="6" spans="1:6" s="13" customFormat="1" ht="15" customHeight="1">
      <c r="A6" s="433" t="s">
        <v>0</v>
      </c>
      <c r="B6" s="433" t="s">
        <v>8</v>
      </c>
      <c r="C6" s="410" t="s">
        <v>10</v>
      </c>
      <c r="D6" s="427" t="s">
        <v>571</v>
      </c>
      <c r="E6" s="427"/>
      <c r="F6" s="428"/>
    </row>
    <row r="7" spans="1:6" s="13" customFormat="1" ht="15" customHeight="1">
      <c r="A7" s="434"/>
      <c r="B7" s="434"/>
      <c r="C7" s="411"/>
      <c r="D7" s="429" t="s">
        <v>1</v>
      </c>
      <c r="E7" s="431" t="s">
        <v>2</v>
      </c>
      <c r="F7" s="409"/>
    </row>
    <row r="8" spans="1:6" s="13" customFormat="1" ht="93" customHeight="1">
      <c r="A8" s="116"/>
      <c r="B8" s="116"/>
      <c r="C8" s="15"/>
      <c r="D8" s="430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298</v>
      </c>
      <c r="C12" s="120" t="s">
        <v>299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457</v>
      </c>
      <c r="C13" s="120" t="s">
        <v>283</v>
      </c>
      <c r="D13" s="195"/>
      <c r="E13" s="188"/>
      <c r="F13" s="188"/>
    </row>
    <row r="14" spans="1:6" ht="12.75" customHeight="1" hidden="1">
      <c r="A14" s="119"/>
      <c r="B14" s="119" t="s">
        <v>457</v>
      </c>
      <c r="C14" s="120" t="s">
        <v>283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285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284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427</v>
      </c>
      <c r="C18" s="278" t="s">
        <v>428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429</v>
      </c>
      <c r="C19" s="278" t="s">
        <v>430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301</v>
      </c>
      <c r="C22" s="120" t="s">
        <v>300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302</v>
      </c>
      <c r="C24" s="120" t="s">
        <v>313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303</v>
      </c>
      <c r="B25" s="125"/>
      <c r="C25" s="126" t="s">
        <v>304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418</v>
      </c>
      <c r="C26" s="278" t="s">
        <v>419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536</v>
      </c>
      <c r="C27" s="278" t="s">
        <v>537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305</v>
      </c>
      <c r="C28" s="191" t="s">
        <v>306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307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308</v>
      </c>
      <c r="C31" s="120" t="s">
        <v>309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282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310</v>
      </c>
      <c r="C33" s="120" t="s">
        <v>311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518</v>
      </c>
      <c r="C34" s="120" t="s">
        <v>519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283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312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314</v>
      </c>
      <c r="C37" s="113" t="s">
        <v>545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454</v>
      </c>
      <c r="B38" s="125"/>
      <c r="C38" s="112" t="s">
        <v>453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455</v>
      </c>
      <c r="C39" s="113" t="s">
        <v>452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454</v>
      </c>
      <c r="B40" s="125"/>
      <c r="C40" s="112" t="s">
        <v>453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455</v>
      </c>
      <c r="C41" s="113" t="s">
        <v>452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454</v>
      </c>
      <c r="B42" s="125"/>
      <c r="C42" s="112" t="s">
        <v>453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48" t="s">
        <v>538</v>
      </c>
      <c r="C43" s="113" t="s">
        <v>539</v>
      </c>
      <c r="D43" s="327">
        <v>3000</v>
      </c>
      <c r="E43" s="349">
        <v>3000</v>
      </c>
      <c r="F43" s="327">
        <v>0</v>
      </c>
    </row>
    <row r="44" spans="1:6" s="1" customFormat="1" ht="12.75">
      <c r="A44" s="125" t="s">
        <v>240</v>
      </c>
      <c r="B44" s="125"/>
      <c r="C44" s="112" t="s">
        <v>315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316</v>
      </c>
      <c r="C45" s="113" t="s">
        <v>317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318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395</v>
      </c>
      <c r="C47" s="113" t="s">
        <v>283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318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395</v>
      </c>
      <c r="C49" s="113" t="s">
        <v>283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319</v>
      </c>
      <c r="B50" s="125"/>
      <c r="C50" s="112" t="s">
        <v>320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321</v>
      </c>
      <c r="C51" s="113" t="s">
        <v>322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323</v>
      </c>
      <c r="C53" s="113" t="s">
        <v>324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325</v>
      </c>
      <c r="C54" s="120" t="s">
        <v>326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460</v>
      </c>
      <c r="C55" s="120" t="s">
        <v>461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327</v>
      </c>
      <c r="C57" s="120" t="s">
        <v>328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329</v>
      </c>
      <c r="C58" s="120" t="s">
        <v>330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331</v>
      </c>
      <c r="C60" s="120" t="s">
        <v>332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333</v>
      </c>
      <c r="C61" s="120" t="s">
        <v>334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335</v>
      </c>
      <c r="C62" s="120" t="s">
        <v>339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336</v>
      </c>
      <c r="C63" s="120" t="s">
        <v>337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398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481</v>
      </c>
      <c r="C65" s="127" t="s">
        <v>485</v>
      </c>
      <c r="D65" s="327">
        <v>396519</v>
      </c>
      <c r="E65" s="178">
        <v>396519</v>
      </c>
      <c r="F65" s="349">
        <v>0</v>
      </c>
    </row>
    <row r="66" spans="1:6" ht="25.5">
      <c r="A66" s="119"/>
      <c r="B66" s="181" t="s">
        <v>482</v>
      </c>
      <c r="C66" s="127" t="s">
        <v>529</v>
      </c>
      <c r="D66" s="327">
        <v>951462</v>
      </c>
      <c r="E66" s="178">
        <v>951462</v>
      </c>
      <c r="F66" s="349">
        <v>0</v>
      </c>
    </row>
    <row r="67" spans="1:6" ht="63.75" hidden="1">
      <c r="A67" s="119"/>
      <c r="B67" s="119" t="s">
        <v>527</v>
      </c>
      <c r="C67" s="127" t="s">
        <v>528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338</v>
      </c>
      <c r="C68" s="120" t="s">
        <v>283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341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342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343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431</v>
      </c>
      <c r="C73" s="120" t="s">
        <v>432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416</v>
      </c>
      <c r="C74" s="120" t="s">
        <v>433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447</v>
      </c>
      <c r="C75" s="120" t="s">
        <v>448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351</v>
      </c>
      <c r="C76" s="127" t="s">
        <v>436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345</v>
      </c>
      <c r="C77" s="127" t="s">
        <v>437</v>
      </c>
      <c r="D77" s="327">
        <v>17100</v>
      </c>
      <c r="E77" s="349">
        <v>17100</v>
      </c>
      <c r="F77" s="178">
        <v>0</v>
      </c>
    </row>
    <row r="78" spans="1:6" ht="12.75">
      <c r="A78" s="119"/>
      <c r="B78" s="119" t="s">
        <v>346</v>
      </c>
      <c r="C78" s="127" t="s">
        <v>504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347</v>
      </c>
      <c r="C79" s="127" t="s">
        <v>348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385</v>
      </c>
      <c r="C80" s="127" t="s">
        <v>386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349</v>
      </c>
      <c r="C81" s="127" t="s">
        <v>350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530</v>
      </c>
      <c r="C82" s="127" t="s">
        <v>531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502</v>
      </c>
      <c r="C83" s="127" t="s">
        <v>503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352</v>
      </c>
      <c r="C84" s="127" t="s">
        <v>283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353</v>
      </c>
      <c r="B85" s="125"/>
      <c r="C85" s="112" t="s">
        <v>354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355</v>
      </c>
      <c r="C86" s="127" t="s">
        <v>356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449</v>
      </c>
      <c r="C87" s="127" t="s">
        <v>506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357</v>
      </c>
      <c r="C88" s="127" t="s">
        <v>337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358</v>
      </c>
      <c r="C89" s="127" t="s">
        <v>283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500</v>
      </c>
      <c r="B90" s="125"/>
      <c r="C90" s="112" t="s">
        <v>493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507</v>
      </c>
      <c r="C91" s="127" t="s">
        <v>494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508</v>
      </c>
      <c r="C92" s="127" t="s">
        <v>436</v>
      </c>
      <c r="D92" s="327">
        <v>1684000</v>
      </c>
      <c r="E92" s="349">
        <v>1684000</v>
      </c>
      <c r="F92" s="178">
        <v>0</v>
      </c>
    </row>
    <row r="93" spans="1:6" ht="12.75">
      <c r="A93" s="119"/>
      <c r="B93" s="119" t="s">
        <v>509</v>
      </c>
      <c r="C93" s="127" t="s">
        <v>448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510</v>
      </c>
      <c r="C94" s="127" t="s">
        <v>512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511</v>
      </c>
      <c r="C95" s="127" t="s">
        <v>432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48" t="s">
        <v>540</v>
      </c>
      <c r="C96" s="113" t="s">
        <v>541</v>
      </c>
      <c r="D96" s="327">
        <v>5000</v>
      </c>
      <c r="E96" s="349">
        <v>5000</v>
      </c>
      <c r="F96" s="178">
        <v>0</v>
      </c>
    </row>
    <row r="97" spans="1:6" s="1" customFormat="1" ht="12.75">
      <c r="A97" s="125" t="s">
        <v>359</v>
      </c>
      <c r="B97" s="125"/>
      <c r="C97" s="112" t="s">
        <v>360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434</v>
      </c>
      <c r="C98" s="113" t="s">
        <v>435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361</v>
      </c>
      <c r="C99" s="127" t="s">
        <v>362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513</v>
      </c>
      <c r="C100" s="127" t="s">
        <v>514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575</v>
      </c>
      <c r="C101" s="127" t="s">
        <v>576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363</v>
      </c>
      <c r="C102" s="127" t="s">
        <v>364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569</v>
      </c>
      <c r="C103" s="127" t="s">
        <v>574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423</v>
      </c>
      <c r="C104" s="120" t="s">
        <v>283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365</v>
      </c>
      <c r="B105" s="125"/>
      <c r="C105" s="112" t="s">
        <v>366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515</v>
      </c>
      <c r="C106" s="113" t="s">
        <v>516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367</v>
      </c>
      <c r="C107" s="120" t="s">
        <v>368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396</v>
      </c>
      <c r="C108" s="120" t="s">
        <v>446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517</v>
      </c>
      <c r="C109" s="120" t="s">
        <v>283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388</v>
      </c>
      <c r="B110" s="125"/>
      <c r="C110" s="112" t="s">
        <v>422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462</v>
      </c>
      <c r="C111" s="120" t="s">
        <v>463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397</v>
      </c>
      <c r="C112" s="120" t="s">
        <v>438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3" t="s">
        <v>28</v>
      </c>
      <c r="B113" s="432"/>
      <c r="C113" s="414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98" t="s">
        <v>114</v>
      </c>
      <c r="B4" s="498"/>
      <c r="C4" s="498"/>
      <c r="D4" s="54"/>
      <c r="E4" s="54"/>
      <c r="F4" s="54"/>
      <c r="G4" s="54"/>
      <c r="H4" s="54"/>
      <c r="I4" s="54"/>
      <c r="J4" s="54"/>
    </row>
    <row r="5" spans="1:7" ht="19.5" customHeight="1">
      <c r="A5" s="498" t="s">
        <v>115</v>
      </c>
      <c r="B5" s="498"/>
      <c r="C5" s="498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499" t="s">
        <v>116</v>
      </c>
      <c r="B23" s="500"/>
      <c r="C23" s="500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37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38"/>
      <c r="B6" s="538"/>
      <c r="C6" s="539"/>
      <c r="D6" s="540"/>
      <c r="E6" s="542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</row>
    <row r="7" spans="1:17" s="91" customFormat="1" ht="12.75" hidden="1">
      <c r="A7" s="538"/>
      <c r="B7" s="538"/>
      <c r="C7" s="539"/>
      <c r="D7" s="540"/>
      <c r="E7" s="542"/>
      <c r="F7" s="542"/>
      <c r="G7" s="542"/>
      <c r="H7" s="541"/>
      <c r="I7" s="541"/>
      <c r="J7" s="541"/>
      <c r="K7" s="541"/>
      <c r="L7" s="541"/>
      <c r="M7" s="541"/>
      <c r="N7" s="541"/>
      <c r="O7" s="541"/>
      <c r="P7" s="541"/>
      <c r="Q7" s="541"/>
    </row>
    <row r="8" spans="1:17" s="91" customFormat="1" ht="12.75" hidden="1">
      <c r="A8" s="538"/>
      <c r="B8" s="538"/>
      <c r="C8" s="539"/>
      <c r="D8" s="540"/>
      <c r="E8" s="542"/>
      <c r="F8" s="542"/>
      <c r="G8" s="542"/>
      <c r="H8" s="542"/>
      <c r="I8" s="541"/>
      <c r="J8" s="541"/>
      <c r="K8" s="541"/>
      <c r="L8" s="541"/>
      <c r="M8" s="541"/>
      <c r="N8" s="541"/>
      <c r="O8" s="541"/>
      <c r="P8" s="541"/>
      <c r="Q8" s="541"/>
    </row>
    <row r="9" spans="1:17" s="91" customFormat="1" ht="12.75" hidden="1">
      <c r="A9" s="538"/>
      <c r="B9" s="538"/>
      <c r="C9" s="539"/>
      <c r="D9" s="540"/>
      <c r="E9" s="542"/>
      <c r="F9" s="542"/>
      <c r="G9" s="542"/>
      <c r="H9" s="542"/>
      <c r="I9" s="541"/>
      <c r="J9" s="541"/>
      <c r="K9" s="541"/>
      <c r="L9" s="541"/>
      <c r="M9" s="541"/>
      <c r="N9" s="541"/>
      <c r="O9" s="541"/>
      <c r="P9" s="541"/>
      <c r="Q9" s="541"/>
    </row>
    <row r="10" spans="1:17" s="91" customFormat="1" ht="12.75" hidden="1">
      <c r="A10" s="538"/>
      <c r="B10" s="538"/>
      <c r="C10" s="539"/>
      <c r="D10" s="540"/>
      <c r="E10" s="542"/>
      <c r="F10" s="542"/>
      <c r="G10" s="542"/>
      <c r="H10" s="542"/>
      <c r="I10" s="542"/>
      <c r="J10" s="541"/>
      <c r="K10" s="541"/>
      <c r="L10" s="541"/>
      <c r="M10" s="542"/>
      <c r="N10" s="542"/>
      <c r="O10" s="542"/>
      <c r="P10" s="542"/>
      <c r="Q10" s="542"/>
    </row>
    <row r="11" spans="1:17" ht="12.75" hidden="1">
      <c r="A11" s="538"/>
      <c r="B11" s="538"/>
      <c r="C11" s="539"/>
      <c r="D11" s="540"/>
      <c r="E11" s="542"/>
      <c r="F11" s="542"/>
      <c r="G11" s="542"/>
      <c r="H11" s="542"/>
      <c r="I11" s="542"/>
      <c r="J11" s="288"/>
      <c r="K11" s="288"/>
      <c r="L11" s="288"/>
      <c r="M11" s="542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34"/>
      <c r="D13" s="53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36"/>
      <c r="B14" s="295"/>
      <c r="C14" s="531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</row>
    <row r="15" spans="1:17" ht="12.75" hidden="1">
      <c r="A15" s="536"/>
      <c r="B15" s="295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</row>
    <row r="16" spans="1:17" ht="12.75" hidden="1">
      <c r="A16" s="536"/>
      <c r="B16" s="295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</row>
    <row r="17" spans="1:17" ht="12.75" hidden="1">
      <c r="A17" s="536"/>
      <c r="B17" s="295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</row>
    <row r="18" spans="1:17" ht="12.75" hidden="1">
      <c r="A18" s="536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36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36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36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36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36"/>
      <c r="B23" s="295"/>
      <c r="C23" s="531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</row>
    <row r="24" spans="1:17" ht="12.75" hidden="1">
      <c r="A24" s="536"/>
      <c r="B24" s="295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</row>
    <row r="25" spans="1:17" ht="12.75" hidden="1">
      <c r="A25" s="536"/>
      <c r="B25" s="295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</row>
    <row r="26" spans="1:17" ht="12.75" hidden="1">
      <c r="A26" s="536"/>
      <c r="B26" s="295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</row>
    <row r="27" spans="1:17" ht="12.75" hidden="1">
      <c r="A27" s="536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36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36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36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36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</row>
    <row r="33" spans="1:17" ht="12.75" hidden="1">
      <c r="A33" s="292"/>
      <c r="B33" s="293"/>
      <c r="C33" s="534"/>
      <c r="D33" s="53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36"/>
      <c r="B34" s="295"/>
      <c r="C34" s="531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</row>
    <row r="35" spans="1:17" ht="12.75" hidden="1">
      <c r="A35" s="536"/>
      <c r="B35" s="295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</row>
    <row r="36" spans="1:17" ht="12.75" hidden="1">
      <c r="A36" s="536"/>
      <c r="B36" s="295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</row>
    <row r="37" spans="1:17" ht="12.75" hidden="1">
      <c r="A37" s="536"/>
      <c r="B37" s="295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</row>
    <row r="38" spans="1:17" ht="12.75" hidden="1">
      <c r="A38" s="536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36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36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36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36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</row>
    <row r="44" spans="1:17" ht="12.75" hidden="1">
      <c r="A44" s="536"/>
      <c r="B44" s="295"/>
      <c r="C44" s="531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</row>
    <row r="45" spans="1:17" ht="12.75" hidden="1">
      <c r="A45" s="536"/>
      <c r="B45" s="295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</row>
    <row r="46" spans="1:17" ht="12.75" hidden="1">
      <c r="A46" s="536"/>
      <c r="B46" s="295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</row>
    <row r="47" spans="1:17" ht="12.75" hidden="1">
      <c r="A47" s="536"/>
      <c r="B47" s="295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</row>
    <row r="48" spans="1:17" ht="12.75" hidden="1">
      <c r="A48" s="536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36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36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36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36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33"/>
      <c r="B53" s="533"/>
      <c r="C53" s="534"/>
      <c r="D53" s="53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01"/>
      <c r="B55" s="501"/>
      <c r="C55" s="501"/>
      <c r="D55" s="501"/>
      <c r="E55" s="501"/>
      <c r="F55" s="501"/>
      <c r="G55" s="501"/>
      <c r="H55" s="501"/>
      <c r="I55" s="501"/>
      <c r="J55" s="501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411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394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43" t="s">
        <v>176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26" t="s">
        <v>35</v>
      </c>
      <c r="B61" s="526" t="s">
        <v>140</v>
      </c>
      <c r="C61" s="527" t="s">
        <v>141</v>
      </c>
      <c r="D61" s="528" t="s">
        <v>408</v>
      </c>
      <c r="E61" s="529" t="s">
        <v>142</v>
      </c>
      <c r="F61" s="530" t="s">
        <v>11</v>
      </c>
      <c r="G61" s="530"/>
      <c r="H61" s="530" t="s">
        <v>120</v>
      </c>
      <c r="I61" s="530"/>
      <c r="J61" s="530"/>
      <c r="K61" s="530"/>
      <c r="L61" s="530"/>
      <c r="M61" s="530"/>
      <c r="N61" s="530"/>
      <c r="O61" s="530"/>
      <c r="P61" s="530"/>
      <c r="Q61" s="530"/>
    </row>
    <row r="62" spans="1:17" ht="12.75">
      <c r="A62" s="526"/>
      <c r="B62" s="526"/>
      <c r="C62" s="527"/>
      <c r="D62" s="528"/>
      <c r="E62" s="529"/>
      <c r="F62" s="529" t="s">
        <v>143</v>
      </c>
      <c r="G62" s="529" t="s">
        <v>144</v>
      </c>
      <c r="H62" s="530" t="s">
        <v>133</v>
      </c>
      <c r="I62" s="530"/>
      <c r="J62" s="530"/>
      <c r="K62" s="530"/>
      <c r="L62" s="530"/>
      <c r="M62" s="530"/>
      <c r="N62" s="530"/>
      <c r="O62" s="530"/>
      <c r="P62" s="530"/>
      <c r="Q62" s="530"/>
    </row>
    <row r="63" spans="1:17" ht="12.75">
      <c r="A63" s="526"/>
      <c r="B63" s="526"/>
      <c r="C63" s="527"/>
      <c r="D63" s="528"/>
      <c r="E63" s="529"/>
      <c r="F63" s="529"/>
      <c r="G63" s="529"/>
      <c r="H63" s="529" t="s">
        <v>145</v>
      </c>
      <c r="I63" s="530" t="s">
        <v>78</v>
      </c>
      <c r="J63" s="530"/>
      <c r="K63" s="530"/>
      <c r="L63" s="530"/>
      <c r="M63" s="530"/>
      <c r="N63" s="530"/>
      <c r="O63" s="530"/>
      <c r="P63" s="530"/>
      <c r="Q63" s="530"/>
    </row>
    <row r="64" spans="1:17" ht="12.75">
      <c r="A64" s="526"/>
      <c r="B64" s="526"/>
      <c r="C64" s="527"/>
      <c r="D64" s="528"/>
      <c r="E64" s="529"/>
      <c r="F64" s="529"/>
      <c r="G64" s="529"/>
      <c r="H64" s="529"/>
      <c r="I64" s="530" t="s">
        <v>146</v>
      </c>
      <c r="J64" s="530"/>
      <c r="K64" s="530"/>
      <c r="L64" s="530"/>
      <c r="M64" s="530" t="s">
        <v>147</v>
      </c>
      <c r="N64" s="530"/>
      <c r="O64" s="530"/>
      <c r="P64" s="530"/>
      <c r="Q64" s="530"/>
    </row>
    <row r="65" spans="1:17" ht="12.75">
      <c r="A65" s="526"/>
      <c r="B65" s="526"/>
      <c r="C65" s="527"/>
      <c r="D65" s="528"/>
      <c r="E65" s="529"/>
      <c r="F65" s="529"/>
      <c r="G65" s="529"/>
      <c r="H65" s="529"/>
      <c r="I65" s="529" t="s">
        <v>148</v>
      </c>
      <c r="J65" s="530" t="s">
        <v>149</v>
      </c>
      <c r="K65" s="530"/>
      <c r="L65" s="530"/>
      <c r="M65" s="529" t="s">
        <v>150</v>
      </c>
      <c r="N65" s="529" t="s">
        <v>149</v>
      </c>
      <c r="O65" s="529"/>
      <c r="P65" s="529"/>
      <c r="Q65" s="529"/>
    </row>
    <row r="66" spans="1:17" ht="45">
      <c r="A66" s="526"/>
      <c r="B66" s="526"/>
      <c r="C66" s="527"/>
      <c r="D66" s="528"/>
      <c r="E66" s="529"/>
      <c r="F66" s="529"/>
      <c r="G66" s="529"/>
      <c r="H66" s="529"/>
      <c r="I66" s="529"/>
      <c r="J66" s="219" t="s">
        <v>151</v>
      </c>
      <c r="K66" s="219" t="s">
        <v>152</v>
      </c>
      <c r="L66" s="219" t="s">
        <v>153</v>
      </c>
      <c r="M66" s="529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24" t="s">
        <v>104</v>
      </c>
      <c r="D68" s="525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05" t="s">
        <v>158</v>
      </c>
      <c r="B69" s="99" t="s">
        <v>159</v>
      </c>
      <c r="C69" s="506" t="s">
        <v>375</v>
      </c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507"/>
      <c r="Q69" s="508"/>
    </row>
    <row r="70" spans="1:17" ht="12.75">
      <c r="A70" s="505"/>
      <c r="B70" s="99" t="s">
        <v>160</v>
      </c>
      <c r="C70" s="509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1"/>
    </row>
    <row r="71" spans="1:17" ht="12.75">
      <c r="A71" s="505"/>
      <c r="B71" s="99" t="s">
        <v>161</v>
      </c>
      <c r="C71" s="509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1"/>
    </row>
    <row r="72" spans="1:17" ht="12.75">
      <c r="A72" s="505"/>
      <c r="B72" s="99" t="s">
        <v>162</v>
      </c>
      <c r="C72" s="512"/>
      <c r="D72" s="513"/>
      <c r="E72" s="513"/>
      <c r="F72" s="513"/>
      <c r="G72" s="513"/>
      <c r="H72" s="513"/>
      <c r="I72" s="513"/>
      <c r="J72" s="513"/>
      <c r="K72" s="513"/>
      <c r="L72" s="513"/>
      <c r="M72" s="513"/>
      <c r="N72" s="513"/>
      <c r="O72" s="513"/>
      <c r="P72" s="513"/>
      <c r="Q72" s="514"/>
    </row>
    <row r="73" spans="1:17" ht="12.75">
      <c r="A73" s="505"/>
      <c r="B73" s="99" t="s">
        <v>163</v>
      </c>
      <c r="C73" s="100"/>
      <c r="D73" s="229" t="s">
        <v>376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05"/>
      <c r="B74" s="99" t="s">
        <v>405</v>
      </c>
      <c r="C74" s="101"/>
      <c r="D74" s="229" t="s">
        <v>376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05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05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05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05" t="s">
        <v>164</v>
      </c>
      <c r="B78" s="99" t="s">
        <v>159</v>
      </c>
      <c r="C78" s="506" t="s">
        <v>406</v>
      </c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8"/>
    </row>
    <row r="79" spans="1:17" ht="12.75">
      <c r="A79" s="505"/>
      <c r="B79" s="99" t="s">
        <v>160</v>
      </c>
      <c r="C79" s="509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1"/>
    </row>
    <row r="80" spans="1:17" ht="12.75">
      <c r="A80" s="505"/>
      <c r="B80" s="99" t="s">
        <v>161</v>
      </c>
      <c r="C80" s="509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1"/>
    </row>
    <row r="81" spans="1:17" ht="12.75">
      <c r="A81" s="505"/>
      <c r="B81" s="99" t="s">
        <v>162</v>
      </c>
      <c r="C81" s="512"/>
      <c r="D81" s="513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4"/>
    </row>
    <row r="82" spans="1:17" ht="12.75">
      <c r="A82" s="505"/>
      <c r="B82" s="99" t="s">
        <v>163</v>
      </c>
      <c r="C82" s="100"/>
      <c r="D82" s="229" t="s">
        <v>407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05"/>
      <c r="B83" s="99" t="s">
        <v>405</v>
      </c>
      <c r="C83" s="101"/>
      <c r="D83" s="229" t="s">
        <v>407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05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05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05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19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1"/>
    </row>
    <row r="88" spans="1:17" ht="12.75">
      <c r="A88" s="103">
        <v>2</v>
      </c>
      <c r="B88" s="104" t="s">
        <v>167</v>
      </c>
      <c r="C88" s="522" t="s">
        <v>104</v>
      </c>
      <c r="D88" s="523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05" t="s">
        <v>168</v>
      </c>
      <c r="B89" s="99" t="s">
        <v>159</v>
      </c>
      <c r="C89" s="506" t="s">
        <v>409</v>
      </c>
      <c r="D89" s="507"/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508"/>
    </row>
    <row r="90" spans="1:17" ht="12.75">
      <c r="A90" s="505"/>
      <c r="B90" s="99" t="s">
        <v>160</v>
      </c>
      <c r="C90" s="509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1"/>
    </row>
    <row r="91" spans="1:17" ht="12.75">
      <c r="A91" s="505"/>
      <c r="B91" s="99" t="s">
        <v>161</v>
      </c>
      <c r="C91" s="509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1"/>
    </row>
    <row r="92" spans="1:17" ht="12.75">
      <c r="A92" s="505"/>
      <c r="B92" s="99" t="s">
        <v>162</v>
      </c>
      <c r="C92" s="512"/>
      <c r="D92" s="513"/>
      <c r="E92" s="513"/>
      <c r="F92" s="513"/>
      <c r="G92" s="513"/>
      <c r="H92" s="513"/>
      <c r="I92" s="513"/>
      <c r="J92" s="513"/>
      <c r="K92" s="513"/>
      <c r="L92" s="513"/>
      <c r="M92" s="513"/>
      <c r="N92" s="513"/>
      <c r="O92" s="513"/>
      <c r="P92" s="513"/>
      <c r="Q92" s="514"/>
    </row>
    <row r="93" spans="1:17" ht="12.75">
      <c r="A93" s="505"/>
      <c r="B93" s="99" t="s">
        <v>163</v>
      </c>
      <c r="C93" s="100"/>
      <c r="D93" s="229" t="s">
        <v>374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05"/>
      <c r="B94" s="99" t="s">
        <v>405</v>
      </c>
      <c r="C94" s="101"/>
      <c r="D94" s="230" t="s">
        <v>374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05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05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05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02"/>
      <c r="D98" s="503"/>
      <c r="E98" s="503"/>
      <c r="F98" s="503"/>
      <c r="G98" s="503"/>
      <c r="H98" s="503"/>
      <c r="I98" s="503"/>
      <c r="J98" s="503"/>
      <c r="K98" s="503"/>
      <c r="L98" s="503"/>
      <c r="M98" s="503"/>
      <c r="N98" s="503"/>
      <c r="O98" s="503"/>
      <c r="P98" s="503"/>
      <c r="Q98" s="504"/>
    </row>
    <row r="99" spans="1:17" ht="12.75" hidden="1">
      <c r="A99" s="505" t="s">
        <v>168</v>
      </c>
      <c r="B99" s="99" t="s">
        <v>159</v>
      </c>
      <c r="C99" s="506" t="s">
        <v>373</v>
      </c>
      <c r="D99" s="507"/>
      <c r="E99" s="507"/>
      <c r="F99" s="507"/>
      <c r="G99" s="507"/>
      <c r="H99" s="507"/>
      <c r="I99" s="507"/>
      <c r="J99" s="507"/>
      <c r="K99" s="507"/>
      <c r="L99" s="507"/>
      <c r="M99" s="507"/>
      <c r="N99" s="507"/>
      <c r="O99" s="507"/>
      <c r="P99" s="507"/>
      <c r="Q99" s="508"/>
    </row>
    <row r="100" spans="1:17" ht="12.75" hidden="1">
      <c r="A100" s="505"/>
      <c r="B100" s="99" t="s">
        <v>160</v>
      </c>
      <c r="C100" s="509"/>
      <c r="D100" s="510"/>
      <c r="E100" s="510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1"/>
    </row>
    <row r="101" spans="1:17" ht="12.75" hidden="1">
      <c r="A101" s="505"/>
      <c r="B101" s="99" t="s">
        <v>161</v>
      </c>
      <c r="C101" s="509"/>
      <c r="D101" s="510"/>
      <c r="E101" s="510"/>
      <c r="F101" s="510"/>
      <c r="G101" s="510"/>
      <c r="H101" s="510"/>
      <c r="I101" s="510"/>
      <c r="J101" s="510"/>
      <c r="K101" s="510"/>
      <c r="L101" s="510"/>
      <c r="M101" s="510"/>
      <c r="N101" s="510"/>
      <c r="O101" s="510"/>
      <c r="P101" s="510"/>
      <c r="Q101" s="511"/>
    </row>
    <row r="102" spans="1:17" ht="12.75" hidden="1">
      <c r="A102" s="505"/>
      <c r="B102" s="99" t="s">
        <v>162</v>
      </c>
      <c r="C102" s="512"/>
      <c r="D102" s="513"/>
      <c r="E102" s="513"/>
      <c r="F102" s="513"/>
      <c r="G102" s="513"/>
      <c r="H102" s="513"/>
      <c r="I102" s="513"/>
      <c r="J102" s="513"/>
      <c r="K102" s="513"/>
      <c r="L102" s="513"/>
      <c r="M102" s="513"/>
      <c r="N102" s="513"/>
      <c r="O102" s="513"/>
      <c r="P102" s="513"/>
      <c r="Q102" s="514"/>
    </row>
    <row r="103" spans="1:17" ht="12.75" hidden="1">
      <c r="A103" s="505"/>
      <c r="B103" s="99" t="s">
        <v>163</v>
      </c>
      <c r="C103" s="100"/>
      <c r="D103" s="229" t="s">
        <v>374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05"/>
      <c r="B104" s="99" t="s">
        <v>173</v>
      </c>
      <c r="C104" s="101"/>
      <c r="D104" s="230" t="s">
        <v>374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05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05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05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15" t="s">
        <v>170</v>
      </c>
      <c r="B108" s="516"/>
      <c r="C108" s="517" t="s">
        <v>104</v>
      </c>
      <c r="D108" s="518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01" t="s">
        <v>171</v>
      </c>
      <c r="B110" s="501"/>
      <c r="C110" s="501"/>
      <c r="D110" s="501"/>
      <c r="E110" s="501"/>
      <c r="F110" s="501"/>
      <c r="G110" s="501"/>
      <c r="H110" s="501"/>
      <c r="I110" s="501"/>
      <c r="J110" s="501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M64:Q64"/>
    <mergeCell ref="I65:I66"/>
    <mergeCell ref="J65:L65"/>
    <mergeCell ref="M65:M66"/>
    <mergeCell ref="N65:Q65"/>
    <mergeCell ref="I63:Q63"/>
    <mergeCell ref="I64:L64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44:Q47"/>
    <mergeCell ref="A53:B53"/>
    <mergeCell ref="C53:D53"/>
    <mergeCell ref="C32:Q32"/>
    <mergeCell ref="C33:D33"/>
    <mergeCell ref="A34:A42"/>
    <mergeCell ref="C34:Q37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A110:J110"/>
    <mergeCell ref="C98:Q98"/>
    <mergeCell ref="A99:A107"/>
    <mergeCell ref="C99:Q102"/>
    <mergeCell ref="A108:B108"/>
    <mergeCell ref="C108:D108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410</v>
      </c>
    </row>
    <row r="2" ht="12.75">
      <c r="M2" s="131" t="s">
        <v>392</v>
      </c>
    </row>
    <row r="3" ht="9.75" customHeight="1"/>
    <row r="4" spans="1:15" ht="18">
      <c r="A4" s="461" t="s">
        <v>393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2" t="s">
        <v>35</v>
      </c>
      <c r="B6" s="452" t="s">
        <v>0</v>
      </c>
      <c r="C6" s="452" t="s">
        <v>118</v>
      </c>
      <c r="D6" s="453" t="s">
        <v>136</v>
      </c>
      <c r="E6" s="478" t="s">
        <v>137</v>
      </c>
      <c r="F6" s="454" t="s">
        <v>119</v>
      </c>
      <c r="G6" s="471" t="s">
        <v>132</v>
      </c>
      <c r="H6" s="454" t="s">
        <v>120</v>
      </c>
      <c r="I6" s="454"/>
      <c r="J6" s="454"/>
      <c r="K6" s="454"/>
      <c r="L6" s="454"/>
      <c r="M6" s="454"/>
      <c r="N6" s="454"/>
      <c r="O6" s="454" t="s">
        <v>121</v>
      </c>
    </row>
    <row r="7" spans="1:15" s="91" customFormat="1" ht="19.5" customHeight="1">
      <c r="A7" s="452"/>
      <c r="B7" s="452"/>
      <c r="C7" s="452"/>
      <c r="D7" s="453"/>
      <c r="E7" s="479"/>
      <c r="F7" s="454"/>
      <c r="G7" s="472"/>
      <c r="H7" s="454" t="s">
        <v>399</v>
      </c>
      <c r="I7" s="454" t="s">
        <v>122</v>
      </c>
      <c r="J7" s="454"/>
      <c r="K7" s="454"/>
      <c r="L7" s="454"/>
      <c r="M7" s="454" t="s">
        <v>139</v>
      </c>
      <c r="N7" s="454" t="s">
        <v>175</v>
      </c>
      <c r="O7" s="454"/>
    </row>
    <row r="8" spans="1:15" s="91" customFormat="1" ht="29.25" customHeight="1">
      <c r="A8" s="452"/>
      <c r="B8" s="452"/>
      <c r="C8" s="452"/>
      <c r="D8" s="453"/>
      <c r="E8" s="479"/>
      <c r="F8" s="454"/>
      <c r="G8" s="472"/>
      <c r="H8" s="454"/>
      <c r="I8" s="454" t="s">
        <v>123</v>
      </c>
      <c r="J8" s="497" t="s">
        <v>138</v>
      </c>
      <c r="K8" s="454" t="s">
        <v>134</v>
      </c>
      <c r="L8" s="454" t="s">
        <v>126</v>
      </c>
      <c r="M8" s="454"/>
      <c r="N8" s="454"/>
      <c r="O8" s="454"/>
    </row>
    <row r="9" spans="1:15" s="91" customFormat="1" ht="19.5" customHeight="1">
      <c r="A9" s="452"/>
      <c r="B9" s="452"/>
      <c r="C9" s="452"/>
      <c r="D9" s="453"/>
      <c r="E9" s="479"/>
      <c r="F9" s="454"/>
      <c r="G9" s="472"/>
      <c r="H9" s="454"/>
      <c r="I9" s="454"/>
      <c r="J9" s="497"/>
      <c r="K9" s="454"/>
      <c r="L9" s="454"/>
      <c r="M9" s="454"/>
      <c r="N9" s="454"/>
      <c r="O9" s="454"/>
    </row>
    <row r="10" spans="1:15" s="91" customFormat="1" ht="19.5" customHeight="1">
      <c r="A10" s="452"/>
      <c r="B10" s="452"/>
      <c r="C10" s="452"/>
      <c r="D10" s="453"/>
      <c r="E10" s="480"/>
      <c r="F10" s="454"/>
      <c r="G10" s="473"/>
      <c r="H10" s="454"/>
      <c r="I10" s="454"/>
      <c r="J10" s="497"/>
      <c r="K10" s="454"/>
      <c r="L10" s="454"/>
      <c r="M10" s="454"/>
      <c r="N10" s="454"/>
      <c r="O10" s="454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290</v>
      </c>
      <c r="E12" s="180" t="s">
        <v>288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400</v>
      </c>
      <c r="L12" s="178">
        <v>469528</v>
      </c>
      <c r="M12" s="178">
        <v>0</v>
      </c>
      <c r="N12" s="178">
        <v>0</v>
      </c>
      <c r="O12" s="175" t="s">
        <v>401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402</v>
      </c>
      <c r="E13" s="282" t="s">
        <v>403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404</v>
      </c>
      <c r="L13" s="283">
        <v>0</v>
      </c>
      <c r="M13" s="283">
        <v>0</v>
      </c>
      <c r="N13" s="283">
        <v>0</v>
      </c>
      <c r="O13" s="175" t="s">
        <v>401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88" t="s">
        <v>1</v>
      </c>
      <c r="B16" s="488"/>
      <c r="C16" s="488"/>
      <c r="D16" s="48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289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N7:N10"/>
    <mergeCell ref="I8:I10"/>
    <mergeCell ref="J8:J10"/>
    <mergeCell ref="K8:K10"/>
    <mergeCell ref="L8:L10"/>
    <mergeCell ref="A16:D16"/>
    <mergeCell ref="E6:E10"/>
    <mergeCell ref="H7:H10"/>
    <mergeCell ref="I7:L7"/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411</v>
      </c>
    </row>
    <row r="2" ht="11.25">
      <c r="N2" s="218" t="s">
        <v>394</v>
      </c>
    </row>
    <row r="4" spans="1:17" ht="12.75">
      <c r="A4" s="543" t="s">
        <v>176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</row>
    <row r="6" spans="1:17" ht="11.25">
      <c r="A6" s="526" t="s">
        <v>35</v>
      </c>
      <c r="B6" s="526" t="s">
        <v>140</v>
      </c>
      <c r="C6" s="527" t="s">
        <v>141</v>
      </c>
      <c r="D6" s="528" t="s">
        <v>408</v>
      </c>
      <c r="E6" s="529" t="s">
        <v>142</v>
      </c>
      <c r="F6" s="530" t="s">
        <v>11</v>
      </c>
      <c r="G6" s="530"/>
      <c r="H6" s="530" t="s">
        <v>120</v>
      </c>
      <c r="I6" s="530"/>
      <c r="J6" s="530"/>
      <c r="K6" s="530"/>
      <c r="L6" s="530"/>
      <c r="M6" s="530"/>
      <c r="N6" s="530"/>
      <c r="O6" s="530"/>
      <c r="P6" s="530"/>
      <c r="Q6" s="530"/>
    </row>
    <row r="7" spans="1:17" ht="11.25">
      <c r="A7" s="526"/>
      <c r="B7" s="526"/>
      <c r="C7" s="527"/>
      <c r="D7" s="528"/>
      <c r="E7" s="529"/>
      <c r="F7" s="529" t="s">
        <v>143</v>
      </c>
      <c r="G7" s="529" t="s">
        <v>144</v>
      </c>
      <c r="H7" s="530" t="s">
        <v>133</v>
      </c>
      <c r="I7" s="530"/>
      <c r="J7" s="530"/>
      <c r="K7" s="530"/>
      <c r="L7" s="530"/>
      <c r="M7" s="530"/>
      <c r="N7" s="530"/>
      <c r="O7" s="530"/>
      <c r="P7" s="530"/>
      <c r="Q7" s="530"/>
    </row>
    <row r="8" spans="1:17" ht="11.25">
      <c r="A8" s="526"/>
      <c r="B8" s="526"/>
      <c r="C8" s="527"/>
      <c r="D8" s="528"/>
      <c r="E8" s="529"/>
      <c r="F8" s="529"/>
      <c r="G8" s="529"/>
      <c r="H8" s="529" t="s">
        <v>145</v>
      </c>
      <c r="I8" s="530" t="s">
        <v>78</v>
      </c>
      <c r="J8" s="530"/>
      <c r="K8" s="530"/>
      <c r="L8" s="530"/>
      <c r="M8" s="530"/>
      <c r="N8" s="530"/>
      <c r="O8" s="530"/>
      <c r="P8" s="530"/>
      <c r="Q8" s="530"/>
    </row>
    <row r="9" spans="1:17" ht="14.25" customHeight="1">
      <c r="A9" s="526"/>
      <c r="B9" s="526"/>
      <c r="C9" s="527"/>
      <c r="D9" s="528"/>
      <c r="E9" s="529"/>
      <c r="F9" s="529"/>
      <c r="G9" s="529"/>
      <c r="H9" s="529"/>
      <c r="I9" s="530" t="s">
        <v>146</v>
      </c>
      <c r="J9" s="530"/>
      <c r="K9" s="530"/>
      <c r="L9" s="530"/>
      <c r="M9" s="530" t="s">
        <v>147</v>
      </c>
      <c r="N9" s="530"/>
      <c r="O9" s="530"/>
      <c r="P9" s="530"/>
      <c r="Q9" s="530"/>
    </row>
    <row r="10" spans="1:17" ht="12.75" customHeight="1">
      <c r="A10" s="526"/>
      <c r="B10" s="526"/>
      <c r="C10" s="527"/>
      <c r="D10" s="528"/>
      <c r="E10" s="529"/>
      <c r="F10" s="529"/>
      <c r="G10" s="529"/>
      <c r="H10" s="529"/>
      <c r="I10" s="529" t="s">
        <v>148</v>
      </c>
      <c r="J10" s="530" t="s">
        <v>149</v>
      </c>
      <c r="K10" s="530"/>
      <c r="L10" s="530"/>
      <c r="M10" s="529" t="s">
        <v>150</v>
      </c>
      <c r="N10" s="529" t="s">
        <v>149</v>
      </c>
      <c r="O10" s="529"/>
      <c r="P10" s="529"/>
      <c r="Q10" s="529"/>
    </row>
    <row r="11" spans="1:17" ht="48" customHeight="1">
      <c r="A11" s="526"/>
      <c r="B11" s="526"/>
      <c r="C11" s="527"/>
      <c r="D11" s="528"/>
      <c r="E11" s="529"/>
      <c r="F11" s="529"/>
      <c r="G11" s="529"/>
      <c r="H11" s="529"/>
      <c r="I11" s="529"/>
      <c r="J11" s="219" t="s">
        <v>151</v>
      </c>
      <c r="K11" s="219" t="s">
        <v>152</v>
      </c>
      <c r="L11" s="219" t="s">
        <v>153</v>
      </c>
      <c r="M11" s="529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24" t="s">
        <v>104</v>
      </c>
      <c r="D13" s="525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05" t="s">
        <v>158</v>
      </c>
      <c r="B14" s="99" t="s">
        <v>159</v>
      </c>
      <c r="C14" s="506" t="s">
        <v>375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8"/>
    </row>
    <row r="15" spans="1:17" ht="11.25">
      <c r="A15" s="505"/>
      <c r="B15" s="99" t="s">
        <v>160</v>
      </c>
      <c r="C15" s="509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1"/>
    </row>
    <row r="16" spans="1:17" ht="11.25">
      <c r="A16" s="505"/>
      <c r="B16" s="99" t="s">
        <v>161</v>
      </c>
      <c r="C16" s="509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1"/>
    </row>
    <row r="17" spans="1:17" ht="11.25">
      <c r="A17" s="505"/>
      <c r="B17" s="99" t="s">
        <v>162</v>
      </c>
      <c r="C17" s="512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4"/>
    </row>
    <row r="18" spans="1:17" ht="11.25">
      <c r="A18" s="505"/>
      <c r="B18" s="99" t="s">
        <v>163</v>
      </c>
      <c r="C18" s="100"/>
      <c r="D18" s="229" t="s">
        <v>376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05"/>
      <c r="B19" s="99" t="s">
        <v>405</v>
      </c>
      <c r="C19" s="101"/>
      <c r="D19" s="229" t="s">
        <v>376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05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05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05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05" t="s">
        <v>164</v>
      </c>
      <c r="B23" s="99" t="s">
        <v>159</v>
      </c>
      <c r="C23" s="506" t="s">
        <v>406</v>
      </c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8"/>
    </row>
    <row r="24" spans="1:17" ht="11.25">
      <c r="A24" s="505"/>
      <c r="B24" s="99" t="s">
        <v>160</v>
      </c>
      <c r="C24" s="509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1"/>
    </row>
    <row r="25" spans="1:17" ht="11.25">
      <c r="A25" s="505"/>
      <c r="B25" s="99" t="s">
        <v>161</v>
      </c>
      <c r="C25" s="509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1"/>
    </row>
    <row r="26" spans="1:17" ht="11.25">
      <c r="A26" s="505"/>
      <c r="B26" s="99" t="s">
        <v>162</v>
      </c>
      <c r="C26" s="512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4"/>
    </row>
    <row r="27" spans="1:17" ht="11.25">
      <c r="A27" s="505"/>
      <c r="B27" s="99" t="s">
        <v>163</v>
      </c>
      <c r="C27" s="100"/>
      <c r="D27" s="229" t="s">
        <v>407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05"/>
      <c r="B28" s="99" t="s">
        <v>405</v>
      </c>
      <c r="C28" s="101"/>
      <c r="D28" s="229" t="s">
        <v>407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05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05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05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19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1"/>
    </row>
    <row r="33" spans="1:17" s="98" customFormat="1" ht="11.25">
      <c r="A33" s="103">
        <v>2</v>
      </c>
      <c r="B33" s="104" t="s">
        <v>167</v>
      </c>
      <c r="C33" s="522" t="s">
        <v>104</v>
      </c>
      <c r="D33" s="523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05" t="s">
        <v>168</v>
      </c>
      <c r="B34" s="99" t="s">
        <v>159</v>
      </c>
      <c r="C34" s="506" t="s">
        <v>409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8"/>
    </row>
    <row r="35" spans="1:17" ht="11.25">
      <c r="A35" s="505"/>
      <c r="B35" s="99" t="s">
        <v>160</v>
      </c>
      <c r="C35" s="509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1"/>
    </row>
    <row r="36" spans="1:17" ht="11.25">
      <c r="A36" s="505"/>
      <c r="B36" s="99" t="s">
        <v>161</v>
      </c>
      <c r="C36" s="509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1"/>
    </row>
    <row r="37" spans="1:17" ht="11.25">
      <c r="A37" s="505"/>
      <c r="B37" s="99" t="s">
        <v>162</v>
      </c>
      <c r="C37" s="512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4"/>
    </row>
    <row r="38" spans="1:17" ht="11.25">
      <c r="A38" s="505"/>
      <c r="B38" s="99" t="s">
        <v>163</v>
      </c>
      <c r="C38" s="100"/>
      <c r="D38" s="229" t="s">
        <v>374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05"/>
      <c r="B39" s="99" t="s">
        <v>405</v>
      </c>
      <c r="C39" s="101"/>
      <c r="D39" s="230" t="s">
        <v>374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05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05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05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02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4"/>
    </row>
    <row r="44" spans="1:17" ht="11.25" customHeight="1" hidden="1">
      <c r="A44" s="505" t="s">
        <v>168</v>
      </c>
      <c r="B44" s="99" t="s">
        <v>159</v>
      </c>
      <c r="C44" s="506" t="s">
        <v>373</v>
      </c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8"/>
    </row>
    <row r="45" spans="1:17" ht="11.25" customHeight="1" hidden="1">
      <c r="A45" s="505"/>
      <c r="B45" s="99" t="s">
        <v>160</v>
      </c>
      <c r="C45" s="509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1"/>
    </row>
    <row r="46" spans="1:17" ht="11.25" customHeight="1" hidden="1">
      <c r="A46" s="505"/>
      <c r="B46" s="99" t="s">
        <v>161</v>
      </c>
      <c r="C46" s="509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1"/>
    </row>
    <row r="47" spans="1:17" ht="11.25" customHeight="1" hidden="1">
      <c r="A47" s="505"/>
      <c r="B47" s="99" t="s">
        <v>162</v>
      </c>
      <c r="C47" s="512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4"/>
    </row>
    <row r="48" spans="1:17" ht="11.25" customHeight="1" hidden="1">
      <c r="A48" s="505"/>
      <c r="B48" s="99" t="s">
        <v>163</v>
      </c>
      <c r="C48" s="100"/>
      <c r="D48" s="229" t="s">
        <v>374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05"/>
      <c r="B49" s="99" t="s">
        <v>173</v>
      </c>
      <c r="C49" s="101"/>
      <c r="D49" s="230" t="s">
        <v>374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05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05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05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15" t="s">
        <v>170</v>
      </c>
      <c r="B53" s="516"/>
      <c r="C53" s="517" t="s">
        <v>104</v>
      </c>
      <c r="D53" s="518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01" t="s">
        <v>171</v>
      </c>
      <c r="B55" s="501"/>
      <c r="C55" s="501"/>
      <c r="D55" s="501"/>
      <c r="E55" s="501"/>
      <c r="F55" s="501"/>
      <c r="G55" s="501"/>
      <c r="H55" s="501"/>
      <c r="I55" s="501"/>
      <c r="J55" s="501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98" t="s">
        <v>207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</row>
    <row r="3" ht="12.75">
      <c r="R3" s="108"/>
    </row>
    <row r="4" spans="1:18" s="9" customFormat="1" ht="35.25" customHeight="1">
      <c r="A4" s="544" t="s">
        <v>35</v>
      </c>
      <c r="B4" s="544" t="s">
        <v>102</v>
      </c>
      <c r="C4" s="545" t="s">
        <v>208</v>
      </c>
      <c r="D4" s="546" t="s">
        <v>177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</row>
    <row r="5" spans="1:18" s="9" customFormat="1" ht="23.25" customHeight="1">
      <c r="A5" s="544"/>
      <c r="B5" s="544"/>
      <c r="C5" s="545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377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380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383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382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381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378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379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12" t="s">
        <v>34</v>
      </c>
      <c r="J1" s="412"/>
      <c r="K1" s="412"/>
      <c r="L1" s="412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47" t="s">
        <v>559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42" t="s">
        <v>0</v>
      </c>
      <c r="B4" s="442" t="s">
        <v>8</v>
      </c>
      <c r="C4" s="442" t="s">
        <v>10</v>
      </c>
      <c r="D4" s="442" t="s">
        <v>1</v>
      </c>
      <c r="E4" s="435" t="s">
        <v>13</v>
      </c>
      <c r="F4" s="440" t="s">
        <v>11</v>
      </c>
      <c r="G4" s="441"/>
      <c r="H4" s="435" t="s">
        <v>14</v>
      </c>
      <c r="I4" s="435" t="s">
        <v>15</v>
      </c>
      <c r="J4" s="435" t="s">
        <v>17</v>
      </c>
      <c r="K4" s="435" t="s">
        <v>18</v>
      </c>
      <c r="L4" s="435" t="s">
        <v>19</v>
      </c>
    </row>
    <row r="5" spans="1:12" s="6" customFormat="1" ht="75" customHeight="1">
      <c r="A5" s="443"/>
      <c r="B5" s="443"/>
      <c r="C5" s="443"/>
      <c r="D5" s="443"/>
      <c r="E5" s="436"/>
      <c r="F5" s="201" t="s">
        <v>21</v>
      </c>
      <c r="G5" s="201" t="s">
        <v>16</v>
      </c>
      <c r="H5" s="436"/>
      <c r="I5" s="436"/>
      <c r="J5" s="436"/>
      <c r="K5" s="436"/>
      <c r="L5" s="436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298</v>
      </c>
      <c r="C9" s="120" t="s">
        <v>299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285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284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457</v>
      </c>
      <c r="C13" s="278" t="s">
        <v>283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427</v>
      </c>
      <c r="C15" s="278" t="s">
        <v>428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429</v>
      </c>
      <c r="C16" s="278" t="s">
        <v>430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301</v>
      </c>
      <c r="C18" s="120" t="s">
        <v>300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302</v>
      </c>
      <c r="C20" s="127" t="s">
        <v>313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303</v>
      </c>
      <c r="B21" s="125"/>
      <c r="C21" s="126" t="s">
        <v>304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418</v>
      </c>
      <c r="C22" s="278" t="s">
        <v>421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536</v>
      </c>
      <c r="C23" s="278" t="s">
        <v>542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305</v>
      </c>
      <c r="C24" s="191" t="s">
        <v>306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18" t="s">
        <v>418</v>
      </c>
      <c r="C25" s="319" t="s">
        <v>421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307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308</v>
      </c>
      <c r="C28" s="120" t="s">
        <v>309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282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310</v>
      </c>
      <c r="C30" s="127" t="s">
        <v>369</v>
      </c>
      <c r="D30" s="327">
        <v>89703</v>
      </c>
      <c r="E30" s="350">
        <v>89703</v>
      </c>
      <c r="F30" s="350">
        <v>2780</v>
      </c>
      <c r="G30" s="350">
        <v>86923</v>
      </c>
      <c r="H30" s="350">
        <v>0</v>
      </c>
      <c r="I30" s="350">
        <v>0</v>
      </c>
      <c r="J30" s="350">
        <v>0</v>
      </c>
      <c r="K30" s="350">
        <v>0</v>
      </c>
      <c r="L30" s="350">
        <v>0</v>
      </c>
    </row>
    <row r="31" spans="1:12" s="6" customFormat="1" ht="25.5">
      <c r="A31" s="119"/>
      <c r="B31" s="181" t="s">
        <v>518</v>
      </c>
      <c r="C31" s="127" t="s">
        <v>519</v>
      </c>
      <c r="D31" s="327">
        <v>394149</v>
      </c>
      <c r="E31" s="350">
        <v>391849</v>
      </c>
      <c r="F31" s="350">
        <v>316798</v>
      </c>
      <c r="G31" s="350">
        <v>75051</v>
      </c>
      <c r="H31" s="350">
        <v>0</v>
      </c>
      <c r="I31" s="350">
        <v>2300</v>
      </c>
      <c r="J31" s="350">
        <v>0</v>
      </c>
      <c r="K31" s="350">
        <v>0</v>
      </c>
      <c r="L31" s="350">
        <v>0</v>
      </c>
    </row>
    <row r="32" spans="1:12" s="6" customFormat="1" ht="12.75">
      <c r="A32" s="119"/>
      <c r="B32" s="119" t="s">
        <v>278</v>
      </c>
      <c r="C32" s="120" t="s">
        <v>283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1" t="s">
        <v>238</v>
      </c>
      <c r="B33" s="351"/>
      <c r="C33" s="112" t="s">
        <v>312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48" t="s">
        <v>314</v>
      </c>
      <c r="C34" s="113" t="s">
        <v>505</v>
      </c>
      <c r="D34" s="327">
        <f>H34+I34+J34+K34+L34+E34</f>
        <v>1346</v>
      </c>
      <c r="E34" s="350">
        <v>1346</v>
      </c>
      <c r="F34" s="350">
        <v>0</v>
      </c>
      <c r="G34" s="350">
        <v>1346</v>
      </c>
      <c r="H34" s="350">
        <v>0</v>
      </c>
      <c r="I34" s="350">
        <v>0</v>
      </c>
      <c r="J34" s="350">
        <v>0</v>
      </c>
      <c r="K34" s="350">
        <v>0</v>
      </c>
      <c r="L34" s="350">
        <v>0</v>
      </c>
    </row>
    <row r="35" spans="1:12" s="6" customFormat="1" ht="16.5" customHeight="1" hidden="1">
      <c r="A35" s="125" t="s">
        <v>454</v>
      </c>
      <c r="B35" s="125"/>
      <c r="C35" s="112" t="s">
        <v>453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455</v>
      </c>
      <c r="C36" s="113" t="s">
        <v>452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454</v>
      </c>
      <c r="B37" s="125"/>
      <c r="C37" s="112" t="s">
        <v>453</v>
      </c>
      <c r="D37" s="194">
        <v>3000</v>
      </c>
      <c r="E37" s="352">
        <v>0</v>
      </c>
      <c r="F37" s="352">
        <v>0</v>
      </c>
      <c r="G37" s="352">
        <v>0</v>
      </c>
      <c r="H37" s="352">
        <v>0</v>
      </c>
      <c r="I37" s="352">
        <v>3000</v>
      </c>
      <c r="J37" s="352">
        <v>0</v>
      </c>
      <c r="K37" s="352">
        <v>0</v>
      </c>
      <c r="L37" s="352">
        <v>0</v>
      </c>
    </row>
    <row r="38" spans="1:12" s="6" customFormat="1" ht="40.5" customHeight="1">
      <c r="A38" s="128"/>
      <c r="B38" s="348" t="s">
        <v>538</v>
      </c>
      <c r="C38" s="113" t="s">
        <v>543</v>
      </c>
      <c r="D38" s="327">
        <v>3000</v>
      </c>
      <c r="E38" s="350">
        <v>0</v>
      </c>
      <c r="F38" s="350">
        <v>0</v>
      </c>
      <c r="G38" s="350">
        <v>0</v>
      </c>
      <c r="H38" s="350">
        <v>0</v>
      </c>
      <c r="I38" s="350">
        <v>3000</v>
      </c>
      <c r="J38" s="350">
        <v>0</v>
      </c>
      <c r="K38" s="350">
        <v>0</v>
      </c>
      <c r="L38" s="350">
        <v>0</v>
      </c>
    </row>
    <row r="39" spans="1:12" s="6" customFormat="1" ht="27" customHeight="1">
      <c r="A39" s="351" t="s">
        <v>240</v>
      </c>
      <c r="B39" s="351"/>
      <c r="C39" s="112" t="s">
        <v>315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316</v>
      </c>
      <c r="C40" s="113" t="s">
        <v>317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318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395</v>
      </c>
      <c r="C42" s="113" t="s">
        <v>283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319</v>
      </c>
      <c r="B43" s="125"/>
      <c r="C43" s="112" t="s">
        <v>320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48" t="s">
        <v>321</v>
      </c>
      <c r="C44" s="113" t="s">
        <v>322</v>
      </c>
      <c r="D44" s="327">
        <v>85357</v>
      </c>
      <c r="E44" s="350">
        <f>F44+G44</f>
        <v>0</v>
      </c>
      <c r="F44" s="350">
        <v>0</v>
      </c>
      <c r="G44" s="350">
        <v>0</v>
      </c>
      <c r="H44" s="350">
        <v>0</v>
      </c>
      <c r="I44" s="350">
        <v>0</v>
      </c>
      <c r="J44" s="350">
        <v>0</v>
      </c>
      <c r="K44" s="350">
        <v>0</v>
      </c>
      <c r="L44" s="350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323</v>
      </c>
      <c r="C46" s="113" t="s">
        <v>324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325</v>
      </c>
      <c r="C47" s="120" t="s">
        <v>326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460</v>
      </c>
      <c r="C48" s="127" t="s">
        <v>464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327</v>
      </c>
      <c r="C50" s="120" t="s">
        <v>328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329</v>
      </c>
      <c r="C51" s="127" t="s">
        <v>330</v>
      </c>
      <c r="D51" s="327">
        <f>E51+H51+I51</f>
        <v>2252045</v>
      </c>
      <c r="E51" s="350">
        <v>2160045</v>
      </c>
      <c r="F51" s="350">
        <v>1752945</v>
      </c>
      <c r="G51" s="350">
        <v>407100</v>
      </c>
      <c r="H51" s="350">
        <v>0</v>
      </c>
      <c r="I51" s="350">
        <v>92000</v>
      </c>
      <c r="J51" s="350">
        <v>0</v>
      </c>
      <c r="K51" s="350">
        <v>0</v>
      </c>
      <c r="L51" s="350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331</v>
      </c>
      <c r="C53" s="120" t="s">
        <v>332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333</v>
      </c>
      <c r="C54" s="127" t="s">
        <v>439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335</v>
      </c>
      <c r="C55" s="120" t="s">
        <v>339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336</v>
      </c>
      <c r="C56" s="127" t="s">
        <v>337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398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481</v>
      </c>
      <c r="C58" s="127" t="s">
        <v>485</v>
      </c>
      <c r="D58" s="327">
        <f>E58+H58+I58</f>
        <v>396519</v>
      </c>
      <c r="E58" s="350">
        <v>259769</v>
      </c>
      <c r="F58" s="350">
        <v>240649</v>
      </c>
      <c r="G58" s="350">
        <v>19120</v>
      </c>
      <c r="H58" s="350">
        <v>122050</v>
      </c>
      <c r="I58" s="350">
        <v>14700</v>
      </c>
      <c r="J58" s="350">
        <v>0</v>
      </c>
      <c r="K58" s="350">
        <v>0</v>
      </c>
      <c r="L58" s="350">
        <v>0</v>
      </c>
    </row>
    <row r="59" spans="1:12" s="6" customFormat="1" ht="51">
      <c r="A59" s="119"/>
      <c r="B59" s="181" t="s">
        <v>482</v>
      </c>
      <c r="C59" s="127" t="s">
        <v>529</v>
      </c>
      <c r="D59" s="327">
        <f>E59+H59+I59</f>
        <v>951462</v>
      </c>
      <c r="E59" s="350">
        <f>F59+G59</f>
        <v>903689</v>
      </c>
      <c r="F59" s="350">
        <v>869576</v>
      </c>
      <c r="G59" s="350">
        <v>34113</v>
      </c>
      <c r="H59" s="350">
        <v>0</v>
      </c>
      <c r="I59" s="350">
        <v>47773</v>
      </c>
      <c r="J59" s="350">
        <v>0</v>
      </c>
      <c r="K59" s="350">
        <v>0</v>
      </c>
      <c r="L59" s="350">
        <v>0</v>
      </c>
    </row>
    <row r="60" spans="1:12" s="6" customFormat="1" ht="12.75">
      <c r="A60" s="119"/>
      <c r="B60" s="119" t="s">
        <v>338</v>
      </c>
      <c r="C60" s="120" t="s">
        <v>283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341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342</v>
      </c>
      <c r="C62" s="120" t="s">
        <v>440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343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344</v>
      </c>
      <c r="C64" s="120" t="s">
        <v>283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431</v>
      </c>
      <c r="C66" s="278" t="s">
        <v>432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416</v>
      </c>
      <c r="C67" s="127" t="s">
        <v>417</v>
      </c>
      <c r="D67" s="327">
        <f>E67+H67+I67</f>
        <v>6900</v>
      </c>
      <c r="E67" s="350">
        <f>F67+G67</f>
        <v>6900</v>
      </c>
      <c r="F67" s="350">
        <v>0</v>
      </c>
      <c r="G67" s="350">
        <v>6900</v>
      </c>
      <c r="H67" s="350">
        <v>0</v>
      </c>
      <c r="I67" s="350">
        <v>0</v>
      </c>
      <c r="J67" s="350">
        <v>0</v>
      </c>
      <c r="K67" s="350">
        <v>0</v>
      </c>
      <c r="L67" s="350">
        <v>0</v>
      </c>
    </row>
    <row r="68" spans="1:12" s="6" customFormat="1" ht="12.75" hidden="1">
      <c r="A68" s="119"/>
      <c r="B68" s="119" t="s">
        <v>447</v>
      </c>
      <c r="C68" s="127" t="s">
        <v>448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351</v>
      </c>
      <c r="C69" s="127" t="s">
        <v>436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345</v>
      </c>
      <c r="C70" s="127" t="s">
        <v>437</v>
      </c>
      <c r="D70" s="327">
        <v>17100</v>
      </c>
      <c r="E70" s="350">
        <v>17100</v>
      </c>
      <c r="F70" s="350">
        <v>0</v>
      </c>
      <c r="G70" s="350">
        <v>17100</v>
      </c>
      <c r="H70" s="350">
        <v>0</v>
      </c>
      <c r="I70" s="350">
        <v>0</v>
      </c>
      <c r="J70" s="350">
        <v>0</v>
      </c>
      <c r="K70" s="350">
        <v>0</v>
      </c>
      <c r="L70" s="350">
        <v>0</v>
      </c>
    </row>
    <row r="71" spans="1:12" s="6" customFormat="1" ht="38.25">
      <c r="A71" s="119"/>
      <c r="B71" s="181" t="s">
        <v>346</v>
      </c>
      <c r="C71" s="127" t="s">
        <v>504</v>
      </c>
      <c r="D71" s="327">
        <v>450000</v>
      </c>
      <c r="E71" s="350">
        <f t="shared" si="7"/>
        <v>0</v>
      </c>
      <c r="F71" s="350">
        <v>0</v>
      </c>
      <c r="G71" s="350">
        <v>0</v>
      </c>
      <c r="H71" s="350">
        <v>0</v>
      </c>
      <c r="I71" s="350">
        <v>450000</v>
      </c>
      <c r="J71" s="350">
        <v>0</v>
      </c>
      <c r="K71" s="350">
        <v>0</v>
      </c>
      <c r="L71" s="350">
        <v>0</v>
      </c>
    </row>
    <row r="72" spans="1:12" s="6" customFormat="1" ht="12.75">
      <c r="A72" s="119"/>
      <c r="B72" s="119" t="s">
        <v>347</v>
      </c>
      <c r="C72" s="127" t="s">
        <v>348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385</v>
      </c>
      <c r="C73" s="127" t="s">
        <v>386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349</v>
      </c>
      <c r="C74" s="127" t="s">
        <v>350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530</v>
      </c>
      <c r="C75" s="127" t="s">
        <v>531</v>
      </c>
      <c r="D75" s="327">
        <f>H75+I75+J75+K75+L75+E75</f>
        <v>21746</v>
      </c>
      <c r="E75" s="350">
        <v>21746</v>
      </c>
      <c r="F75" s="350">
        <v>21746</v>
      </c>
      <c r="G75" s="350">
        <v>0</v>
      </c>
      <c r="H75" s="350">
        <v>0</v>
      </c>
      <c r="I75" s="350">
        <v>0</v>
      </c>
      <c r="J75" s="350">
        <v>0</v>
      </c>
      <c r="K75" s="350">
        <v>0</v>
      </c>
      <c r="L75" s="350">
        <v>0</v>
      </c>
    </row>
    <row r="76" spans="1:12" s="6" customFormat="1" ht="12.75">
      <c r="A76" s="119"/>
      <c r="B76" s="119" t="s">
        <v>502</v>
      </c>
      <c r="C76" s="127" t="s">
        <v>503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352</v>
      </c>
      <c r="C77" s="127" t="s">
        <v>283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1" t="s">
        <v>353</v>
      </c>
      <c r="B78" s="351"/>
      <c r="C78" s="112" t="s">
        <v>354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355</v>
      </c>
      <c r="C79" s="127" t="s">
        <v>356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449</v>
      </c>
      <c r="C80" s="127" t="s">
        <v>450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357</v>
      </c>
      <c r="C81" s="127" t="s">
        <v>337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358</v>
      </c>
      <c r="C82" s="127" t="s">
        <v>283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500</v>
      </c>
      <c r="B83" s="125"/>
      <c r="C83" s="112" t="s">
        <v>493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507</v>
      </c>
      <c r="C84" s="127" t="s">
        <v>494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508</v>
      </c>
      <c r="C85" s="127" t="s">
        <v>436</v>
      </c>
      <c r="D85" s="327">
        <f t="shared" si="9"/>
        <v>1684000</v>
      </c>
      <c r="E85" s="350">
        <f>F85+G85</f>
        <v>104556</v>
      </c>
      <c r="F85" s="350">
        <v>103005</v>
      </c>
      <c r="G85" s="350">
        <v>1551</v>
      </c>
      <c r="H85" s="350">
        <v>0</v>
      </c>
      <c r="I85" s="350">
        <v>1579444</v>
      </c>
      <c r="J85" s="350">
        <v>0</v>
      </c>
      <c r="K85" s="350">
        <v>0</v>
      </c>
      <c r="L85" s="350">
        <v>0</v>
      </c>
    </row>
    <row r="86" spans="1:12" s="6" customFormat="1" ht="12.75">
      <c r="A86" s="119"/>
      <c r="B86" s="119" t="s">
        <v>509</v>
      </c>
      <c r="C86" s="127" t="s">
        <v>448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510</v>
      </c>
      <c r="C87" s="127" t="s">
        <v>512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511</v>
      </c>
      <c r="C88" s="127" t="s">
        <v>432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48" t="s">
        <v>540</v>
      </c>
      <c r="C89" s="113" t="s">
        <v>544</v>
      </c>
      <c r="D89" s="327">
        <v>5000</v>
      </c>
      <c r="E89" s="350">
        <v>5000</v>
      </c>
      <c r="F89" s="350">
        <v>0</v>
      </c>
      <c r="G89" s="350">
        <v>5000</v>
      </c>
      <c r="H89" s="350">
        <v>0</v>
      </c>
      <c r="I89" s="350">
        <v>0</v>
      </c>
      <c r="J89" s="350">
        <v>0</v>
      </c>
      <c r="K89" s="350">
        <v>0</v>
      </c>
      <c r="L89" s="350">
        <v>0</v>
      </c>
    </row>
    <row r="90" spans="1:12" s="6" customFormat="1" ht="26.25" customHeight="1">
      <c r="A90" s="351" t="s">
        <v>359</v>
      </c>
      <c r="B90" s="351"/>
      <c r="C90" s="112" t="s">
        <v>360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434</v>
      </c>
      <c r="C91" s="127" t="s">
        <v>435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361</v>
      </c>
      <c r="C92" s="127" t="s">
        <v>362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513</v>
      </c>
      <c r="C93" s="127" t="s">
        <v>514</v>
      </c>
      <c r="D93" s="327">
        <v>45000</v>
      </c>
      <c r="E93" s="350">
        <v>45000</v>
      </c>
      <c r="F93" s="350">
        <v>0</v>
      </c>
      <c r="G93" s="350">
        <v>45000</v>
      </c>
      <c r="H93" s="350">
        <v>0</v>
      </c>
      <c r="I93" s="350">
        <v>0</v>
      </c>
      <c r="J93" s="350">
        <v>0</v>
      </c>
      <c r="K93" s="350">
        <v>0</v>
      </c>
      <c r="L93" s="350">
        <v>0</v>
      </c>
    </row>
    <row r="94" spans="1:12" s="6" customFormat="1" ht="27" customHeight="1">
      <c r="A94" s="119"/>
      <c r="B94" s="181" t="s">
        <v>575</v>
      </c>
      <c r="C94" s="127" t="s">
        <v>577</v>
      </c>
      <c r="D94" s="327">
        <v>13000</v>
      </c>
      <c r="E94" s="350">
        <v>13000</v>
      </c>
      <c r="F94" s="350">
        <v>0</v>
      </c>
      <c r="G94" s="350">
        <v>13000</v>
      </c>
      <c r="H94" s="350">
        <v>0</v>
      </c>
      <c r="I94" s="350">
        <v>0</v>
      </c>
      <c r="J94" s="350">
        <v>0</v>
      </c>
      <c r="K94" s="350">
        <v>0</v>
      </c>
      <c r="L94" s="350">
        <v>0</v>
      </c>
    </row>
    <row r="95" spans="1:12" s="6" customFormat="1" ht="12.75">
      <c r="A95" s="119"/>
      <c r="B95" s="119" t="s">
        <v>363</v>
      </c>
      <c r="C95" s="127" t="s">
        <v>364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569</v>
      </c>
      <c r="C96" s="127" t="s">
        <v>570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423</v>
      </c>
      <c r="C97" s="127" t="s">
        <v>283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1" t="s">
        <v>365</v>
      </c>
      <c r="B98" s="351"/>
      <c r="C98" s="112" t="s">
        <v>366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515</v>
      </c>
      <c r="C99" s="113" t="s">
        <v>516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367</v>
      </c>
      <c r="C100" s="120" t="s">
        <v>368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396</v>
      </c>
      <c r="C101" s="127" t="s">
        <v>446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396</v>
      </c>
      <c r="C114" s="120" t="s">
        <v>415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396</v>
      </c>
      <c r="C115" s="127" t="s">
        <v>456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517</v>
      </c>
      <c r="C116" s="127" t="s">
        <v>283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388</v>
      </c>
      <c r="B117" s="125"/>
      <c r="C117" s="126" t="s">
        <v>422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462</v>
      </c>
      <c r="C118" s="127" t="s">
        <v>463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397</v>
      </c>
      <c r="C119" s="127" t="s">
        <v>438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37" t="s">
        <v>12</v>
      </c>
      <c r="B120" s="438"/>
      <c r="C120" s="439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I4:I5"/>
    <mergeCell ref="J4:J5"/>
    <mergeCell ref="K4:K5"/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28.8515625" style="3" customWidth="1"/>
    <col min="4" max="4" width="16.00390625" style="131" customWidth="1"/>
    <col min="5" max="5" width="18.0039062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1" t="s">
        <v>227</v>
      </c>
    </row>
    <row r="2" spans="1:9" ht="18">
      <c r="A2" s="2"/>
      <c r="B2" s="2"/>
      <c r="C2" s="2"/>
      <c r="D2" s="159"/>
      <c r="E2" s="159"/>
      <c r="G2" s="160"/>
      <c r="I2" s="347" t="s">
        <v>578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42" t="s">
        <v>0</v>
      </c>
      <c r="B5" s="442" t="s">
        <v>8</v>
      </c>
      <c r="C5" s="442" t="s">
        <v>10</v>
      </c>
      <c r="D5" s="435" t="s">
        <v>1</v>
      </c>
      <c r="E5" s="435" t="s">
        <v>24</v>
      </c>
      <c r="F5" s="163" t="s">
        <v>23</v>
      </c>
      <c r="G5" s="435" t="s">
        <v>25</v>
      </c>
      <c r="H5" s="435" t="s">
        <v>286</v>
      </c>
      <c r="I5" s="435" t="s">
        <v>370</v>
      </c>
    </row>
    <row r="6" spans="1:9" s="6" customFormat="1" ht="70.5" customHeight="1">
      <c r="A6" s="443"/>
      <c r="B6" s="443"/>
      <c r="C6" s="443"/>
      <c r="D6" s="436"/>
      <c r="E6" s="436"/>
      <c r="F6" s="164" t="s">
        <v>520</v>
      </c>
      <c r="G6" s="436"/>
      <c r="H6" s="436"/>
      <c r="I6" s="436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27" customHeight="1">
      <c r="A8" s="405" t="s">
        <v>228</v>
      </c>
      <c r="B8" s="405"/>
      <c r="C8" s="404" t="s">
        <v>230</v>
      </c>
      <c r="D8" s="394">
        <v>4098018</v>
      </c>
      <c r="E8" s="394">
        <v>4098018</v>
      </c>
      <c r="F8" s="394">
        <f>F10</f>
        <v>1912091</v>
      </c>
      <c r="G8" s="394">
        <f>G10</f>
        <v>0</v>
      </c>
      <c r="H8" s="394">
        <f>H10</f>
        <v>0</v>
      </c>
      <c r="I8" s="394">
        <f>I10</f>
        <v>0</v>
      </c>
    </row>
    <row r="9" spans="1:9" s="1" customFormat="1" ht="27" customHeight="1">
      <c r="A9" s="406"/>
      <c r="B9" s="406" t="s">
        <v>579</v>
      </c>
      <c r="C9" s="407" t="s">
        <v>580</v>
      </c>
      <c r="D9" s="350">
        <v>1885927</v>
      </c>
      <c r="E9" s="350">
        <v>1885927</v>
      </c>
      <c r="F9" s="350">
        <v>0</v>
      </c>
      <c r="G9" s="350">
        <v>0</v>
      </c>
      <c r="H9" s="350">
        <v>0</v>
      </c>
      <c r="I9" s="350">
        <v>0</v>
      </c>
    </row>
    <row r="10" spans="1:9" s="6" customFormat="1" ht="34.5" customHeight="1">
      <c r="A10" s="406"/>
      <c r="B10" s="406" t="s">
        <v>457</v>
      </c>
      <c r="C10" s="407" t="s">
        <v>283</v>
      </c>
      <c r="D10" s="350">
        <v>2212091</v>
      </c>
      <c r="E10" s="350">
        <v>2212091</v>
      </c>
      <c r="F10" s="350">
        <v>1912091</v>
      </c>
      <c r="G10" s="350">
        <v>0</v>
      </c>
      <c r="H10" s="350">
        <v>0</v>
      </c>
      <c r="I10" s="350">
        <v>0</v>
      </c>
    </row>
    <row r="11" spans="1:9" s="6" customFormat="1" ht="30" customHeight="1">
      <c r="A11" s="405" t="s">
        <v>273</v>
      </c>
      <c r="B11" s="405"/>
      <c r="C11" s="404" t="s">
        <v>275</v>
      </c>
      <c r="D11" s="394">
        <f aca="true" t="shared" si="0" ref="D11:I11">D12</f>
        <v>100000</v>
      </c>
      <c r="E11" s="394">
        <f t="shared" si="0"/>
        <v>0</v>
      </c>
      <c r="F11" s="394">
        <f t="shared" si="0"/>
        <v>0</v>
      </c>
      <c r="G11" s="394">
        <f t="shared" si="0"/>
        <v>0</v>
      </c>
      <c r="H11" s="394">
        <f t="shared" si="0"/>
        <v>0</v>
      </c>
      <c r="I11" s="394">
        <f t="shared" si="0"/>
        <v>100000</v>
      </c>
    </row>
    <row r="12" spans="1:9" s="6" customFormat="1" ht="24.75" customHeight="1">
      <c r="A12" s="406"/>
      <c r="B12" s="406" t="s">
        <v>429</v>
      </c>
      <c r="C12" s="407" t="s">
        <v>430</v>
      </c>
      <c r="D12" s="350">
        <v>100000</v>
      </c>
      <c r="E12" s="350">
        <v>0</v>
      </c>
      <c r="F12" s="350">
        <v>0</v>
      </c>
      <c r="G12" s="350">
        <v>0</v>
      </c>
      <c r="H12" s="350">
        <v>0</v>
      </c>
      <c r="I12" s="350">
        <v>100000</v>
      </c>
    </row>
    <row r="13" spans="1:9" s="6" customFormat="1" ht="34.5" customHeight="1">
      <c r="A13" s="405" t="s">
        <v>365</v>
      </c>
      <c r="B13" s="405"/>
      <c r="C13" s="404" t="s">
        <v>366</v>
      </c>
      <c r="D13" s="394">
        <f aca="true" t="shared" si="1" ref="D13:I13">D14</f>
        <v>100000</v>
      </c>
      <c r="E13" s="394">
        <f t="shared" si="1"/>
        <v>0</v>
      </c>
      <c r="F13" s="394">
        <f t="shared" si="1"/>
        <v>0</v>
      </c>
      <c r="G13" s="394">
        <f t="shared" si="1"/>
        <v>0</v>
      </c>
      <c r="H13" s="394">
        <f t="shared" si="1"/>
        <v>0</v>
      </c>
      <c r="I13" s="394">
        <f t="shared" si="1"/>
        <v>100000</v>
      </c>
    </row>
    <row r="14" spans="1:9" s="6" customFormat="1" ht="33" customHeight="1">
      <c r="A14" s="406"/>
      <c r="B14" s="406" t="s">
        <v>396</v>
      </c>
      <c r="C14" s="407" t="s">
        <v>446</v>
      </c>
      <c r="D14" s="350">
        <v>100000</v>
      </c>
      <c r="E14" s="350">
        <v>0</v>
      </c>
      <c r="F14" s="350">
        <v>0</v>
      </c>
      <c r="G14" s="350">
        <v>0</v>
      </c>
      <c r="H14" s="350">
        <v>0</v>
      </c>
      <c r="I14" s="350">
        <v>100000</v>
      </c>
    </row>
    <row r="15" spans="1:9" s="1" customFormat="1" ht="35.25" customHeight="1">
      <c r="A15" s="405" t="s">
        <v>388</v>
      </c>
      <c r="B15" s="405"/>
      <c r="C15" s="404" t="s">
        <v>483</v>
      </c>
      <c r="D15" s="394">
        <f aca="true" t="shared" si="2" ref="D15:I15">D16</f>
        <v>40000</v>
      </c>
      <c r="E15" s="394">
        <f t="shared" si="2"/>
        <v>40000</v>
      </c>
      <c r="F15" s="394">
        <f t="shared" si="2"/>
        <v>0</v>
      </c>
      <c r="G15" s="394">
        <f t="shared" si="2"/>
        <v>0</v>
      </c>
      <c r="H15" s="394">
        <f t="shared" si="2"/>
        <v>0</v>
      </c>
      <c r="I15" s="394">
        <f t="shared" si="2"/>
        <v>0</v>
      </c>
    </row>
    <row r="16" spans="1:9" s="6" customFormat="1" ht="29.25" customHeight="1">
      <c r="A16" s="406"/>
      <c r="B16" s="406" t="s">
        <v>462</v>
      </c>
      <c r="C16" s="407" t="s">
        <v>463</v>
      </c>
      <c r="D16" s="350">
        <v>40000</v>
      </c>
      <c r="E16" s="350">
        <v>40000</v>
      </c>
      <c r="F16" s="350">
        <v>0</v>
      </c>
      <c r="G16" s="350">
        <v>0</v>
      </c>
      <c r="H16" s="350">
        <v>0</v>
      </c>
      <c r="I16" s="350">
        <v>0</v>
      </c>
    </row>
    <row r="17" spans="1:9" s="1" customFormat="1" ht="12" customHeight="1" hidden="1">
      <c r="A17" s="405" t="s">
        <v>388</v>
      </c>
      <c r="B17" s="405"/>
      <c r="C17" s="404" t="s">
        <v>483</v>
      </c>
      <c r="D17" s="394">
        <f>I17+H17+G17+E17</f>
        <v>0</v>
      </c>
      <c r="E17" s="394">
        <f>E18</f>
        <v>0</v>
      </c>
      <c r="F17" s="394">
        <f>F18</f>
        <v>0</v>
      </c>
      <c r="G17" s="394">
        <f>G18</f>
        <v>0</v>
      </c>
      <c r="H17" s="394">
        <f>H18</f>
        <v>0</v>
      </c>
      <c r="I17" s="394">
        <f>I18</f>
        <v>0</v>
      </c>
    </row>
    <row r="18" spans="1:9" s="6" customFormat="1" ht="30" customHeight="1" hidden="1">
      <c r="A18" s="406"/>
      <c r="B18" s="406" t="s">
        <v>462</v>
      </c>
      <c r="C18" s="407" t="s">
        <v>463</v>
      </c>
      <c r="D18" s="350">
        <f>I18+H18+G18+E18</f>
        <v>0</v>
      </c>
      <c r="E18" s="350">
        <v>0</v>
      </c>
      <c r="F18" s="350">
        <v>0</v>
      </c>
      <c r="G18" s="350">
        <v>0</v>
      </c>
      <c r="H18" s="350">
        <v>0</v>
      </c>
      <c r="I18" s="350">
        <v>0</v>
      </c>
    </row>
    <row r="19" spans="1:9" s="9" customFormat="1" ht="34.5" customHeight="1">
      <c r="A19" s="444" t="s">
        <v>12</v>
      </c>
      <c r="B19" s="445"/>
      <c r="C19" s="445"/>
      <c r="D19" s="234">
        <f aca="true" t="shared" si="3" ref="D19:I19">D8+D11+D13+D15</f>
        <v>4338018</v>
      </c>
      <c r="E19" s="234">
        <f t="shared" si="3"/>
        <v>4138018</v>
      </c>
      <c r="F19" s="234">
        <f t="shared" si="3"/>
        <v>1912091</v>
      </c>
      <c r="G19" s="234">
        <f t="shared" si="3"/>
        <v>0</v>
      </c>
      <c r="H19" s="234">
        <f t="shared" si="3"/>
        <v>0</v>
      </c>
      <c r="I19" s="234">
        <f t="shared" si="3"/>
        <v>200000</v>
      </c>
    </row>
    <row r="21" ht="12.75">
      <c r="A21" s="10"/>
    </row>
  </sheetData>
  <sheetProtection/>
  <mergeCells count="9">
    <mergeCell ref="I5:I6"/>
    <mergeCell ref="G5:G6"/>
    <mergeCell ref="A19:C19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6" t="s">
        <v>76</v>
      </c>
      <c r="B1" s="446"/>
      <c r="C1" s="446"/>
      <c r="D1" s="446"/>
      <c r="E1" s="446"/>
    </row>
    <row r="2" spans="4:5" ht="12.75" customHeight="1">
      <c r="D2" s="47"/>
      <c r="E2" s="347" t="s">
        <v>559</v>
      </c>
    </row>
    <row r="3" ht="29.25" customHeight="1"/>
    <row r="4" spans="1:4" ht="27" customHeight="1">
      <c r="A4" s="451" t="s">
        <v>567</v>
      </c>
      <c r="B4" s="451"/>
      <c r="C4" s="451"/>
      <c r="D4" s="451"/>
    </row>
    <row r="5" ht="6.75" customHeight="1">
      <c r="A5" s="23"/>
    </row>
    <row r="6" ht="12.75">
      <c r="D6" s="215"/>
    </row>
    <row r="7" spans="1:4" ht="15" customHeight="1">
      <c r="A7" s="452" t="s">
        <v>35</v>
      </c>
      <c r="B7" s="452" t="s">
        <v>36</v>
      </c>
      <c r="C7" s="453" t="s">
        <v>37</v>
      </c>
      <c r="D7" s="454" t="s">
        <v>568</v>
      </c>
    </row>
    <row r="8" spans="1:4" ht="15" customHeight="1">
      <c r="A8" s="452"/>
      <c r="B8" s="452"/>
      <c r="C8" s="452"/>
      <c r="D8" s="454"/>
    </row>
    <row r="9" spans="1:4" ht="15.75" customHeight="1">
      <c r="A9" s="452"/>
      <c r="B9" s="452"/>
      <c r="C9" s="452"/>
      <c r="D9" s="454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7" t="s">
        <v>44</v>
      </c>
      <c r="B14" s="448"/>
      <c r="C14" s="31"/>
      <c r="D14" s="392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2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521</v>
      </c>
      <c r="D22" s="212">
        <v>0</v>
      </c>
    </row>
    <row r="23" spans="1:4" ht="18.75" customHeight="1">
      <c r="A23" s="447" t="s">
        <v>64</v>
      </c>
      <c r="B23" s="448"/>
      <c r="C23" s="28"/>
      <c r="D23" s="396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534</v>
      </c>
      <c r="C27" s="33" t="s">
        <v>533</v>
      </c>
      <c r="D27" s="393">
        <v>0</v>
      </c>
    </row>
    <row r="28" spans="1:4" ht="14.25" customHeight="1">
      <c r="A28" s="28" t="s">
        <v>53</v>
      </c>
      <c r="B28" s="37" t="s">
        <v>557</v>
      </c>
      <c r="C28" s="28" t="s">
        <v>558</v>
      </c>
      <c r="D28" s="396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397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49"/>
      <c r="C33" s="450"/>
      <c r="D33" s="450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5" t="s">
        <v>223</v>
      </c>
      <c r="F1" s="455"/>
      <c r="G1" s="455"/>
    </row>
    <row r="2" ht="12.75">
      <c r="G2" s="347" t="s">
        <v>559</v>
      </c>
    </row>
    <row r="3" spans="1:7" ht="42.75" customHeight="1">
      <c r="A3" s="457" t="s">
        <v>82</v>
      </c>
      <c r="B3" s="457"/>
      <c r="C3" s="457"/>
      <c r="D3" s="457"/>
      <c r="E3" s="457"/>
      <c r="F3" s="457"/>
      <c r="G3" s="457"/>
    </row>
    <row r="4" spans="1:7" s="47" customFormat="1" ht="20.25" customHeight="1">
      <c r="A4" s="452" t="s">
        <v>0</v>
      </c>
      <c r="B4" s="458" t="s">
        <v>8</v>
      </c>
      <c r="C4" s="458" t="s">
        <v>79</v>
      </c>
      <c r="D4" s="454" t="s">
        <v>77</v>
      </c>
      <c r="E4" s="454" t="s">
        <v>83</v>
      </c>
      <c r="F4" s="454" t="s">
        <v>78</v>
      </c>
      <c r="G4" s="454"/>
    </row>
    <row r="5" spans="1:7" s="47" customFormat="1" ht="65.25" customHeight="1">
      <c r="A5" s="452"/>
      <c r="B5" s="459"/>
      <c r="C5" s="459"/>
      <c r="D5" s="460"/>
      <c r="E5" s="454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4">
        <v>750</v>
      </c>
      <c r="B7" s="324"/>
      <c r="C7" s="324" t="s">
        <v>235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4">
        <v>751</v>
      </c>
      <c r="B9" s="324"/>
      <c r="C9" s="325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4">
        <v>752</v>
      </c>
      <c r="B11" s="324"/>
      <c r="C11" s="325" t="s">
        <v>453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452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4">
        <v>752</v>
      </c>
      <c r="B13" s="324"/>
      <c r="C13" s="326" t="s">
        <v>453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452</v>
      </c>
      <c r="D14" s="327">
        <v>0</v>
      </c>
      <c r="E14" s="327">
        <v>0</v>
      </c>
      <c r="F14" s="327">
        <v>0</v>
      </c>
      <c r="G14" s="327">
        <v>0</v>
      </c>
    </row>
    <row r="15" spans="1:7" s="1" customFormat="1" ht="29.25" customHeight="1" hidden="1">
      <c r="A15" s="324">
        <v>754</v>
      </c>
      <c r="B15" s="324"/>
      <c r="C15" s="326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28"/>
      <c r="B16" s="328">
        <v>75412</v>
      </c>
      <c r="C16" s="329" t="s">
        <v>317</v>
      </c>
      <c r="D16" s="327">
        <v>0</v>
      </c>
      <c r="E16" s="327">
        <v>0</v>
      </c>
      <c r="F16" s="327">
        <v>0</v>
      </c>
      <c r="G16" s="327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4">
        <v>852</v>
      </c>
      <c r="B18" s="324"/>
      <c r="C18" s="324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523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524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4">
        <v>855</v>
      </c>
      <c r="B21" s="324"/>
      <c r="C21" s="324" t="s">
        <v>493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494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38"/>
      <c r="B23" s="338">
        <v>85502</v>
      </c>
      <c r="C23" s="339" t="s">
        <v>436</v>
      </c>
      <c r="D23" s="340">
        <v>1677000</v>
      </c>
      <c r="E23" s="340">
        <v>1677000</v>
      </c>
      <c r="F23" s="340">
        <v>1677000</v>
      </c>
      <c r="G23" s="340">
        <v>0</v>
      </c>
    </row>
    <row r="24" spans="1:23" s="345" customFormat="1" ht="20.25" customHeight="1">
      <c r="A24" s="18"/>
      <c r="B24" s="18">
        <v>85504</v>
      </c>
      <c r="C24" s="182" t="s">
        <v>448</v>
      </c>
      <c r="D24" s="178">
        <v>238000</v>
      </c>
      <c r="E24" s="178">
        <v>238000</v>
      </c>
      <c r="F24" s="346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535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1"/>
      <c r="B26" s="342"/>
      <c r="C26" s="343" t="s">
        <v>1</v>
      </c>
      <c r="D26" s="344">
        <f>D7+D11+D18+D15+D13+D9+D21</f>
        <v>8761994</v>
      </c>
      <c r="E26" s="344">
        <f>E7+E11+E18+E15+E13+E21+E9</f>
        <v>8761994</v>
      </c>
      <c r="F26" s="344">
        <f>F7+F11+F18+F15+F13+F9+F21</f>
        <v>8761994</v>
      </c>
      <c r="G26" s="344">
        <f>G7+G11+G18+G15+G13</f>
        <v>0</v>
      </c>
    </row>
    <row r="27" spans="1:7" s="140" customFormat="1" ht="19.5" customHeight="1">
      <c r="A27" s="456"/>
      <c r="B27" s="456"/>
      <c r="C27" s="456"/>
      <c r="D27" s="456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413</v>
      </c>
    </row>
    <row r="3" ht="15.75" customHeight="1">
      <c r="D3" s="3" t="s">
        <v>425</v>
      </c>
    </row>
    <row r="4" ht="30" customHeight="1"/>
    <row r="5" spans="1:5" ht="78" customHeight="1">
      <c r="A5" s="461" t="s">
        <v>86</v>
      </c>
      <c r="B5" s="461"/>
      <c r="C5" s="461"/>
      <c r="D5" s="461"/>
      <c r="E5" s="461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2" t="s">
        <v>7</v>
      </c>
      <c r="C9" s="463"/>
      <c r="D9" s="463"/>
      <c r="E9" s="464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5" t="s">
        <v>91</v>
      </c>
      <c r="C15" s="466"/>
      <c r="D15" s="466"/>
      <c r="E15" s="467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414</v>
      </c>
    </row>
    <row r="3" ht="12.75" customHeight="1">
      <c r="D3" s="3" t="s">
        <v>426</v>
      </c>
    </row>
    <row r="4" spans="1:5" ht="78" customHeight="1">
      <c r="A4" s="461" t="s">
        <v>92</v>
      </c>
      <c r="B4" s="461"/>
      <c r="C4" s="461"/>
      <c r="D4" s="461"/>
      <c r="E4" s="461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6" t="s">
        <v>441</v>
      </c>
      <c r="B1" s="446"/>
      <c r="C1" s="446"/>
      <c r="D1" s="446"/>
      <c r="E1" s="446"/>
    </row>
    <row r="2" ht="12.75">
      <c r="E2" s="347" t="s">
        <v>559</v>
      </c>
    </row>
    <row r="3" spans="1:5" ht="77.25" customHeight="1">
      <c r="A3" s="451" t="s">
        <v>566</v>
      </c>
      <c r="B3" s="451"/>
      <c r="C3" s="451"/>
      <c r="D3" s="451"/>
      <c r="E3" s="451"/>
    </row>
    <row r="4" spans="4:5" ht="19.5" customHeight="1">
      <c r="D4" s="3"/>
      <c r="E4" s="133"/>
    </row>
    <row r="5" spans="1:5" ht="19.5" customHeight="1">
      <c r="A5" s="452" t="s">
        <v>35</v>
      </c>
      <c r="B5" s="452" t="s">
        <v>0</v>
      </c>
      <c r="C5" s="452" t="s">
        <v>8</v>
      </c>
      <c r="D5" s="453" t="s">
        <v>98</v>
      </c>
      <c r="E5" s="471" t="s">
        <v>99</v>
      </c>
    </row>
    <row r="6" spans="1:5" ht="19.5" customHeight="1">
      <c r="A6" s="452"/>
      <c r="B6" s="452"/>
      <c r="C6" s="452"/>
      <c r="D6" s="453"/>
      <c r="E6" s="472"/>
    </row>
    <row r="7" spans="1:5" ht="19.5" customHeight="1">
      <c r="A7" s="452"/>
      <c r="B7" s="452"/>
      <c r="C7" s="452"/>
      <c r="D7" s="453"/>
      <c r="E7" s="473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3" t="s">
        <v>258</v>
      </c>
      <c r="E9" s="354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3" t="s">
        <v>259</v>
      </c>
      <c r="E10" s="354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3" t="s">
        <v>258</v>
      </c>
      <c r="E11" s="354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4">
        <v>396547</v>
      </c>
    </row>
    <row r="13" spans="1:5" s="3" customFormat="1" ht="30" customHeight="1">
      <c r="A13" s="468" t="s">
        <v>1</v>
      </c>
      <c r="B13" s="469"/>
      <c r="C13" s="469"/>
      <c r="D13" s="470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Hania</cp:lastModifiedBy>
  <cp:lastPrinted>2021-12-27T12:53:20Z</cp:lastPrinted>
  <dcterms:created xsi:type="dcterms:W3CDTF">2009-10-15T10:17:39Z</dcterms:created>
  <dcterms:modified xsi:type="dcterms:W3CDTF">2021-12-28T10:28:18Z</dcterms:modified>
  <cp:category/>
  <cp:version/>
  <cp:contentType/>
  <cp:contentStatus/>
</cp:coreProperties>
</file>